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доходы!$A$1:$F$81</definedName>
    <definedName name="_xlnm.Print_Area" localSheetId="2">источники!$A$1:$F$43</definedName>
    <definedName name="_xlnm.Print_Area" localSheetId="1">расходы!$A$1:$F$163</definedName>
  </definedNames>
  <calcPr calcId="125725"/>
</workbook>
</file>

<file path=xl/calcChain.xml><?xml version="1.0" encoding="utf-8"?>
<calcChain xmlns="http://schemas.openxmlformats.org/spreadsheetml/2006/main">
  <c r="E10" i="4"/>
  <c r="E12"/>
  <c r="E24" i="3"/>
  <c r="E64"/>
  <c r="E37"/>
  <c r="E35"/>
  <c r="E33"/>
  <c r="E30" s="1"/>
  <c r="E31"/>
  <c r="F38"/>
  <c r="F36"/>
  <c r="F34"/>
  <c r="F32"/>
  <c r="E66" l="1"/>
  <c r="E63" s="1"/>
  <c r="F65"/>
  <c r="F64"/>
  <c r="F162" i="4"/>
  <c r="F155"/>
  <c r="F131"/>
  <c r="F85"/>
  <c r="F138"/>
  <c r="E145"/>
  <c r="D145"/>
  <c r="D137"/>
  <c r="D136" s="1"/>
  <c r="D135" l="1"/>
  <c r="F136"/>
  <c r="F137"/>
  <c r="E118"/>
  <c r="E117" s="1"/>
  <c r="D113"/>
  <c r="D116"/>
  <c r="D92"/>
  <c r="D89" s="1"/>
  <c r="F89" s="1"/>
  <c r="D91"/>
  <c r="D88" s="1"/>
  <c r="D87" s="1"/>
  <c r="D86" s="1"/>
  <c r="D74"/>
  <c r="D48"/>
  <c r="D52"/>
  <c r="D49" s="1"/>
  <c r="E46" i="3"/>
  <c r="D30"/>
  <c r="D29" s="1"/>
  <c r="E44" i="4"/>
  <c r="D15"/>
  <c r="D97"/>
  <c r="E15"/>
  <c r="E14" s="1"/>
  <c r="E13" s="1"/>
  <c r="E16" i="5"/>
  <c r="D120" i="4"/>
  <c r="D119" s="1"/>
  <c r="D118" s="1"/>
  <c r="D44"/>
  <c r="D100"/>
  <c r="E61" i="3"/>
  <c r="E29"/>
  <c r="D39"/>
  <c r="E23" l="1"/>
  <c r="D115" i="4"/>
  <c r="E116"/>
  <c r="E115" s="1"/>
  <c r="E114" s="1"/>
  <c r="E113" s="1"/>
  <c r="E112" s="1"/>
  <c r="E111" s="1"/>
  <c r="F117"/>
  <c r="D134"/>
  <c r="F135"/>
  <c r="D73"/>
  <c r="D112"/>
  <c r="F118"/>
  <c r="E119"/>
  <c r="D19"/>
  <c r="F112" l="1"/>
  <c r="D72"/>
  <c r="F113"/>
  <c r="F116"/>
  <c r="D133"/>
  <c r="F133" s="1"/>
  <c r="F134"/>
  <c r="D114"/>
  <c r="F115"/>
  <c r="D111" l="1"/>
  <c r="F111" s="1"/>
  <c r="F114"/>
  <c r="D71"/>
  <c r="E39" i="3"/>
  <c r="F16" i="4" l="1"/>
  <c r="F61" i="3" l="1"/>
  <c r="D61"/>
  <c r="E73" l="1"/>
  <c r="D73"/>
  <c r="D79" l="1"/>
  <c r="E160" i="4" l="1"/>
  <c r="E48" i="3" l="1"/>
  <c r="D144" i="4" l="1"/>
  <c r="E79" i="3" l="1"/>
  <c r="E78" s="1"/>
  <c r="F80" l="1"/>
  <c r="E76" l="1"/>
  <c r="F17" i="4" l="1"/>
  <c r="F18"/>
  <c r="F22"/>
  <c r="F28"/>
  <c r="F41"/>
  <c r="F45"/>
  <c r="F46"/>
  <c r="F47"/>
  <c r="F59"/>
  <c r="F66"/>
  <c r="F67"/>
  <c r="F79"/>
  <c r="F84"/>
  <c r="F101"/>
  <c r="F105"/>
  <c r="F110"/>
  <c r="F125"/>
  <c r="F130"/>
  <c r="F146"/>
  <c r="F154"/>
  <c r="F75" i="3"/>
  <c r="F77"/>
  <c r="F72"/>
  <c r="F27"/>
  <c r="F28"/>
  <c r="F31"/>
  <c r="F33"/>
  <c r="F35"/>
  <c r="F41"/>
  <c r="F44"/>
  <c r="F47"/>
  <c r="F49"/>
  <c r="F53"/>
  <c r="F57"/>
  <c r="F60"/>
  <c r="F67"/>
  <c r="E129" i="4" l="1"/>
  <c r="E124"/>
  <c r="E123" l="1"/>
  <c r="E144"/>
  <c r="E128"/>
  <c r="E104"/>
  <c r="E109"/>
  <c r="E108" s="1"/>
  <c r="E107" s="1"/>
  <c r="E106" s="1"/>
  <c r="E78"/>
  <c r="E83"/>
  <c r="E65"/>
  <c r="E56"/>
  <c r="E58"/>
  <c r="E40"/>
  <c r="E39" s="1"/>
  <c r="E38" s="1"/>
  <c r="E37" s="1"/>
  <c r="E153"/>
  <c r="E161"/>
  <c r="E82" l="1"/>
  <c r="E103"/>
  <c r="F44"/>
  <c r="E122"/>
  <c r="E159"/>
  <c r="E152"/>
  <c r="E143"/>
  <c r="E127"/>
  <c r="E126" s="1"/>
  <c r="E99"/>
  <c r="E77"/>
  <c r="E76" s="1"/>
  <c r="E75" s="1"/>
  <c r="E64"/>
  <c r="E63" s="1"/>
  <c r="E57"/>
  <c r="E55"/>
  <c r="E54" s="1"/>
  <c r="E53" s="1"/>
  <c r="F53" l="1"/>
  <c r="E52"/>
  <c r="F75"/>
  <c r="E74"/>
  <c r="E70"/>
  <c r="E69" s="1"/>
  <c r="E68" s="1"/>
  <c r="E81"/>
  <c r="E102"/>
  <c r="E121"/>
  <c r="E151"/>
  <c r="E142"/>
  <c r="E141" s="1"/>
  <c r="E98"/>
  <c r="E40" i="3"/>
  <c r="E73" i="4" l="1"/>
  <c r="F74"/>
  <c r="E49"/>
  <c r="F52"/>
  <c r="E97"/>
  <c r="E80"/>
  <c r="E120"/>
  <c r="E150"/>
  <c r="E62"/>
  <c r="E43"/>
  <c r="E27"/>
  <c r="E26" s="1"/>
  <c r="E48" l="1"/>
  <c r="F48" s="1"/>
  <c r="F49"/>
  <c r="E72"/>
  <c r="F73"/>
  <c r="E25"/>
  <c r="E24" s="1"/>
  <c r="E149"/>
  <c r="E148" s="1"/>
  <c r="E147" s="1"/>
  <c r="E140"/>
  <c r="E96"/>
  <c r="E61"/>
  <c r="E42"/>
  <c r="E35" s="1"/>
  <c r="E74" i="3"/>
  <c r="E71" i="4" l="1"/>
  <c r="F71" s="1"/>
  <c r="F72"/>
  <c r="E139"/>
  <c r="E95"/>
  <c r="E60"/>
  <c r="D104"/>
  <c r="F104" s="1"/>
  <c r="D161"/>
  <c r="F161" s="1"/>
  <c r="D153"/>
  <c r="F153" s="1"/>
  <c r="D129"/>
  <c r="F129" s="1"/>
  <c r="D124"/>
  <c r="D109"/>
  <c r="D83"/>
  <c r="F83" s="1"/>
  <c r="D78"/>
  <c r="D65"/>
  <c r="D64" s="1"/>
  <c r="D63" s="1"/>
  <c r="D40"/>
  <c r="F40" s="1"/>
  <c r="D33"/>
  <c r="D32" s="1"/>
  <c r="D31" s="1"/>
  <c r="D58"/>
  <c r="F58" s="1"/>
  <c r="D27"/>
  <c r="F27" s="1"/>
  <c r="F124" l="1"/>
  <c r="D122"/>
  <c r="D77"/>
  <c r="F78"/>
  <c r="F65"/>
  <c r="D99"/>
  <c r="F100"/>
  <c r="D108"/>
  <c r="F108" s="1"/>
  <c r="F109"/>
  <c r="F145"/>
  <c r="E94"/>
  <c r="E93" s="1"/>
  <c r="E36"/>
  <c r="F15"/>
  <c r="D152"/>
  <c r="F152" s="1"/>
  <c r="D103"/>
  <c r="D102" s="1"/>
  <c r="D128"/>
  <c r="D127" s="1"/>
  <c r="D126" s="1"/>
  <c r="D43"/>
  <c r="D42" s="1"/>
  <c r="D123"/>
  <c r="D82"/>
  <c r="D14"/>
  <c r="D13" s="1"/>
  <c r="D39"/>
  <c r="D26"/>
  <c r="D57"/>
  <c r="F57" s="1"/>
  <c r="E21"/>
  <c r="E20" s="1"/>
  <c r="E19" s="1"/>
  <c r="D21"/>
  <c r="D20" s="1"/>
  <c r="F93" l="1"/>
  <c r="E92"/>
  <c r="F77"/>
  <c r="D76"/>
  <c r="D70" s="1"/>
  <c r="F26"/>
  <c r="D25"/>
  <c r="F25" s="1"/>
  <c r="F63"/>
  <c r="F64"/>
  <c r="D107"/>
  <c r="F107" s="1"/>
  <c r="D81"/>
  <c r="F81" s="1"/>
  <c r="F82"/>
  <c r="F102"/>
  <c r="F103"/>
  <c r="D98"/>
  <c r="F99"/>
  <c r="F127"/>
  <c r="F128"/>
  <c r="F123"/>
  <c r="D143"/>
  <c r="D142" s="1"/>
  <c r="F144"/>
  <c r="D35"/>
  <c r="F43"/>
  <c r="F39"/>
  <c r="D38"/>
  <c r="F20"/>
  <c r="F21"/>
  <c r="F13"/>
  <c r="F14"/>
  <c r="D151"/>
  <c r="F151" s="1"/>
  <c r="D23" i="5"/>
  <c r="D22" s="1"/>
  <c r="D21" s="1"/>
  <c r="E91" i="4" l="1"/>
  <c r="F92"/>
  <c r="F38"/>
  <c r="D37"/>
  <c r="D36" s="1"/>
  <c r="F42"/>
  <c r="F98"/>
  <c r="D106"/>
  <c r="F106" s="1"/>
  <c r="F119"/>
  <c r="F122"/>
  <c r="F142"/>
  <c r="F143"/>
  <c r="F91" l="1"/>
  <c r="E88"/>
  <c r="D96"/>
  <c r="E87" l="1"/>
  <c r="F88"/>
  <c r="E27" i="5"/>
  <c r="F87" i="4" l="1"/>
  <c r="E86"/>
  <c r="F86" s="1"/>
  <c r="D40" i="3"/>
  <c r="F40" s="1"/>
  <c r="D76"/>
  <c r="F76" s="1"/>
  <c r="F39" l="1"/>
  <c r="E158" i="4"/>
  <c r="E157" l="1"/>
  <c r="E26" i="5" l="1"/>
  <c r="E25" s="1"/>
  <c r="C11" l="1"/>
  <c r="D160" i="4" l="1"/>
  <c r="F160" s="1"/>
  <c r="E71" i="3"/>
  <c r="E70" s="1"/>
  <c r="E52"/>
  <c r="E51" s="1"/>
  <c r="E50" s="1"/>
  <c r="E68" l="1"/>
  <c r="E69"/>
  <c r="D159" i="4"/>
  <c r="F159" s="1"/>
  <c r="D158" l="1"/>
  <c r="F158" s="1"/>
  <c r="E23" i="5"/>
  <c r="F126" i="4" l="1"/>
  <c r="D157"/>
  <c r="F157" s="1"/>
  <c r="E22" i="5"/>
  <c r="E21" s="1"/>
  <c r="E20" s="1"/>
  <c r="F20" s="1"/>
  <c r="F10" s="1"/>
  <c r="F19" l="1"/>
  <c r="E19"/>
  <c r="E10" s="1"/>
  <c r="D150" i="4" l="1"/>
  <c r="F150" l="1"/>
  <c r="D149"/>
  <c r="F149"/>
  <c r="D56"/>
  <c r="F56" l="1"/>
  <c r="D55"/>
  <c r="D54" s="1"/>
  <c r="D148"/>
  <c r="D147" s="1"/>
  <c r="F148" l="1"/>
  <c r="F55"/>
  <c r="F54"/>
  <c r="F37"/>
  <c r="F36" l="1"/>
  <c r="F35"/>
  <c r="D121"/>
  <c r="F120" l="1"/>
  <c r="F121"/>
  <c r="D80"/>
  <c r="F80" s="1"/>
  <c r="D66" i="3"/>
  <c r="D52"/>
  <c r="F52" l="1"/>
  <c r="D51"/>
  <c r="D63"/>
  <c r="D24" i="4"/>
  <c r="F24" l="1"/>
  <c r="F19"/>
  <c r="F70" l="1"/>
  <c r="F76"/>
  <c r="D30"/>
  <c r="D141"/>
  <c r="D69" l="1"/>
  <c r="F69" s="1"/>
  <c r="D140"/>
  <c r="F141"/>
  <c r="F97"/>
  <c r="D29"/>
  <c r="D12" s="1"/>
  <c r="D62"/>
  <c r="F62" s="1"/>
  <c r="D11" l="1"/>
  <c r="D10" s="1"/>
  <c r="D9" s="1"/>
  <c r="D68"/>
  <c r="F68" s="1"/>
  <c r="F140"/>
  <c r="D139"/>
  <c r="D61"/>
  <c r="F61" s="1"/>
  <c r="F139" l="1"/>
  <c r="D95"/>
  <c r="F95" s="1"/>
  <c r="F96"/>
  <c r="D60"/>
  <c r="F147" l="1"/>
  <c r="F60"/>
  <c r="D94"/>
  <c r="D8" s="1"/>
  <c r="D7" s="1"/>
  <c r="F79" i="3"/>
  <c r="D74"/>
  <c r="F74" s="1"/>
  <c r="F73"/>
  <c r="D71"/>
  <c r="F71" s="1"/>
  <c r="E59"/>
  <c r="F59" s="1"/>
  <c r="D56"/>
  <c r="E56"/>
  <c r="F51"/>
  <c r="D48"/>
  <c r="F48" s="1"/>
  <c r="D46"/>
  <c r="D43"/>
  <c r="E43"/>
  <c r="F94" i="4" l="1"/>
  <c r="F43" i="3"/>
  <c r="F46"/>
  <c r="D55"/>
  <c r="D54" s="1"/>
  <c r="F56"/>
  <c r="D78"/>
  <c r="D70"/>
  <c r="E55"/>
  <c r="E54" s="1"/>
  <c r="E58"/>
  <c r="F58" s="1"/>
  <c r="D45"/>
  <c r="D42" s="1"/>
  <c r="E45"/>
  <c r="E42" s="1"/>
  <c r="E22" s="1"/>
  <c r="E20" s="1"/>
  <c r="D50"/>
  <c r="F70" l="1"/>
  <c r="D69"/>
  <c r="D68" s="1"/>
  <c r="F50"/>
  <c r="F78"/>
  <c r="F45"/>
  <c r="F54"/>
  <c r="F55"/>
  <c r="F69" l="1"/>
  <c r="F42"/>
  <c r="F34" i="4"/>
  <c r="F68" i="3" l="1"/>
  <c r="E33" i="4"/>
  <c r="F33" l="1"/>
  <c r="E32"/>
  <c r="F32" l="1"/>
  <c r="E31"/>
  <c r="F31" l="1"/>
  <c r="E30"/>
  <c r="F30" l="1"/>
  <c r="E29"/>
  <c r="F37" i="3"/>
  <c r="E11" i="4" l="1"/>
  <c r="F12"/>
  <c r="F29"/>
  <c r="F11" l="1"/>
  <c r="E9" l="1"/>
  <c r="F10"/>
  <c r="D27" i="5"/>
  <c r="D26" s="1"/>
  <c r="D25" s="1"/>
  <c r="D20" s="1"/>
  <c r="D19" s="1"/>
  <c r="D10" s="1"/>
  <c r="F30" i="3"/>
  <c r="F29"/>
  <c r="E8" i="4" l="1"/>
  <c r="F9"/>
  <c r="F26" i="3"/>
  <c r="E7" i="4" l="1"/>
  <c r="F7" s="1"/>
  <c r="F8"/>
  <c r="F25" i="3"/>
  <c r="D24"/>
  <c r="F24" s="1"/>
  <c r="D23" l="1"/>
  <c r="D22" s="1"/>
  <c r="F66"/>
  <c r="E163" i="4" l="1"/>
  <c r="F23" i="3"/>
  <c r="D20"/>
  <c r="F20" s="1"/>
  <c r="F63"/>
  <c r="F22" l="1"/>
</calcChain>
</file>

<file path=xl/sharedStrings.xml><?xml version="1.0" encoding="utf-8"?>
<sst xmlns="http://schemas.openxmlformats.org/spreadsheetml/2006/main" count="794" uniqueCount="471">
  <si>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</si>
  <si>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</si>
  <si>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</si>
  <si>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</si>
  <si>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</si>
  <si>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</si>
  <si>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</si>
  <si>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</si>
  <si>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</si>
  <si>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</si>
  <si>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</si>
  <si>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</si>
  <si>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</si>
  <si>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</si>
  <si>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</si>
  <si>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</si>
  <si>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</si>
  <si>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</si>
  <si>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</si>
  <si>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</si>
  <si>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</si>
  <si>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</si>
  <si>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</si>
  <si>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</si>
  <si>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</si>
  <si>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</si>
  <si>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</si>
  <si>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</si>
  <si>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</si>
  <si>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</si>
  <si>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</si>
  <si>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</si>
  <si>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</si>
  <si>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</si>
  <si>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</si>
  <si>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</si>
  <si>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</si>
  <si>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</si>
  <si>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</si>
  <si>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</si>
  <si>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</si>
  <si>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</si>
  <si>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</si>
  <si>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</si>
  <si>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</si>
  <si>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</si>
  <si>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</si>
  <si>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</si>
  <si>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</si>
  <si>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</si>
  <si>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</si>
  <si>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</si>
  <si>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</si>
  <si>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</si>
  <si>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</si>
  <si>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</si>
  <si>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</si>
  <si>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</si>
  <si>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</si>
  <si>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</si>
  <si>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</si>
  <si>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</si>
  <si>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</si>
  <si>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</si>
  <si>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</si>
  <si>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</si>
  <si>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</si>
  <si>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</si>
  <si>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</si>
  <si>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</si>
  <si>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</si>
  <si>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</si>
  <si>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</si>
  <si>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</si>
  <si>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</si>
  <si>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</si>
  <si>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</si>
  <si>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</si>
  <si>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</si>
  <si>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</si>
  <si>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</si>
  <si>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</si>
  <si>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</si>
  <si>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</si>
  <si>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</si>
  <si>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</si>
  <si>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</si>
  <si>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</si>
  <si>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</si>
  <si>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</si>
  <si>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</si>
  <si>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</si>
  <si>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</si>
  <si>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</si>
  <si>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</si>
  <si>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</si>
  <si>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</si>
  <si>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</si>
  <si>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</si>
  <si>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</si>
  <si>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</si>
  <si>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</si>
  <si>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</si>
  <si>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</si>
  <si>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</si>
  <si>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</si>
  <si>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</si>
  <si>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</si>
  <si>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</si>
  <si>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</si>
  <si>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</si>
  <si>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</si>
  <si>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</si>
  <si>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</si>
  <si>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</si>
  <si>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</si>
  <si>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</si>
  <si>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</si>
  <si>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</si>
  <si>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</si>
  <si>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</si>
  <si>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</si>
  <si>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</si>
  <si>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</si>
  <si>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</si>
  <si>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</si>
  <si>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</si>
  <si>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</si>
  <si>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</si>
  <si>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</si>
  <si>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</si>
  <si>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</si>
  <si>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</si>
  <si>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</si>
  <si>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</si>
  <si>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</si>
  <si>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</si>
  <si>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</si>
  <si>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</si>
  <si>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</si>
  <si>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</si>
  <si>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</si>
  <si>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</si>
  <si>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</si>
  <si>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</si>
  <si>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</si>
  <si>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</si>
  <si>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</si>
  <si>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</si>
  <si>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</si>
  <si>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</si>
  <si>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</si>
  <si>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</si>
  <si>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</si>
  <si>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</si>
  <si>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</si>
  <si>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</si>
  <si>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</si>
  <si>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</si>
  <si>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</si>
  <si>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</si>
  <si>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</si>
  <si>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</si>
  <si>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</si>
  <si>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</si>
  <si>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</si>
  <si>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</si>
  <si>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</si>
  <si>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</si>
  <si>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</si>
  <si>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</si>
  <si>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</si>
  <si>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</si>
  <si>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</si>
  <si>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</si>
  <si>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</si>
  <si>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</si>
  <si>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</si>
  <si>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</si>
  <si>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</si>
  <si>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</si>
  <si>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</si>
  <si>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</si>
  <si>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</si>
  <si>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</si>
  <si>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</si>
  <si>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</si>
  <si>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</si>
  <si>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</si>
  <si>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</si>
  <si>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</si>
  <si>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</si>
  <si>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</si>
  <si>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</si>
  <si>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</si>
  <si>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</si>
  <si>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</si>
  <si>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</si>
  <si>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</si>
  <si>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</si>
  <si>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</si>
  <si>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</si>
  <si>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</si>
  <si>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</si>
  <si>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</si>
  <si>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</si>
  <si>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</si>
  <si>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000 1 16 90050 13 0000 140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</si>
  <si>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</si>
  <si>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</si>
  <si>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</si>
  <si>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</si>
  <si>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</si>
  <si>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</si>
  <si>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</si>
  <si>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</si>
  <si>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</si>
  <si>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</si>
  <si>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</si>
  <si>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</si>
  <si>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</si>
  <si>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</si>
  <si>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</si>
  <si>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</si>
  <si>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</si>
  <si>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</si>
  <si>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</si>
  <si>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</si>
  <si>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</si>
  <si>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</si>
  <si>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</si>
  <si>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</si>
  <si>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</si>
  <si>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</si>
  <si>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</si>
  <si>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</si>
  <si>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</si>
  <si>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</si>
  <si>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</si>
  <si>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</si>
  <si>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</si>
  <si>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</si>
  <si>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</si>
  <si>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</si>
  <si>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</si>
  <si>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</si>
  <si>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</si>
  <si>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</si>
  <si>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</si>
  <si>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</si>
  <si>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</si>
  <si>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</si>
  <si>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</si>
  <si>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</si>
  <si>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</si>
  <si>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</si>
  <si>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</si>
  <si>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</si>
  <si>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</si>
  <si>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</si>
  <si>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</si>
  <si>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</si>
  <si>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</si>
  <si>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</si>
  <si>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</si>
  <si>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</si>
  <si>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</si>
  <si>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</si>
  <si>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</si>
  <si>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</si>
  <si>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</si>
  <si>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</si>
  <si>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</si>
  <si>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</si>
  <si>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</si>
  <si>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</si>
  <si>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</si>
  <si>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</si>
  <si>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</si>
  <si>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</si>
  <si>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</si>
  <si>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</si>
  <si>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</si>
  <si>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</si>
  <si>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</si>
  <si>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</si>
  <si>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</si>
  <si>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</si>
  <si>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</si>
  <si>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</si>
  <si>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</si>
  <si>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</si>
  <si>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</si>
  <si>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</si>
  <si>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</si>
  <si>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</si>
  <si>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</si>
  <si>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</si>
  <si>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</si>
  <si>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</si>
  <si>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</si>
  <si>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</si>
  <si>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</si>
  <si>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</si>
  <si>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</si>
  <si>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</si>
  <si>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</si>
  <si>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</si>
  <si>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</si>
  <si>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</si>
  <si>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</si>
  <si>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</si>
  <si>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</si>
  <si>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</si>
  <si>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</si>
  <si>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</si>
  <si>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</si>
  <si>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</si>
  <si>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</si>
  <si>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</si>
  <si>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</si>
  <si>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</si>
  <si>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</si>
  <si>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</si>
  <si>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</si>
  <si>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</si>
  <si>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</si>
  <si>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</si>
  <si>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</si>
  <si>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</si>
  <si>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</si>
  <si>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</si>
  <si>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</si>
  <si>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</si>
  <si>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</si>
  <si>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</si>
  <si>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</si>
  <si>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</si>
  <si>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</si>
  <si>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</si>
  <si>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</si>
  <si>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</si>
  <si>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</si>
  <si>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</si>
  <si>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</si>
  <si>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</si>
  <si>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</si>
  <si>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</si>
  <si>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</si>
  <si>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</si>
  <si>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</si>
  <si>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</si>
  <si>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</si>
  <si>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</si>
  <si>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</si>
  <si>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</si>
  <si>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</si>
  <si>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</si>
  <si>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</si>
  <si>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000 1 16 51040 02 0000 140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</si>
  <si>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</si>
  <si>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</si>
  <si>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</si>
  <si>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</si>
  <si>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</si>
  <si>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</si>
  <si>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</si>
  <si>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</si>
  <si>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</si>
  <si>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</si>
  <si>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</si>
  <si>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</si>
  <si>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</si>
  <si>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951 0113 0120099990 851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</si>
  <si>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</si>
  <si>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</si>
  <si>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</si>
  <si>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</si>
  <si>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</si>
  <si>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</si>
  <si>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Непрограмные расходы органов местного самоуправления Углеродовского городского поселения</t>
  </si>
  <si>
    <t>951 0113 0120099990 853</t>
  </si>
  <si>
    <t>Руководитель                                           _________________________                       С.Г.Ильяев</t>
  </si>
  <si>
    <t>Начальник сектора экомики и финансов   _______________  Бондарчук О.Ф.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</si>
  <si>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</si>
  <si>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</si>
  <si>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Абаринова В.Ш.</t>
  </si>
  <si>
    <t>951 0309 320020030 244</t>
  </si>
  <si>
    <t>951 0309 320020030 240</t>
  </si>
  <si>
    <t>951 0309 320020030 200</t>
  </si>
  <si>
    <t>951 0309 320020030 000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</si>
  <si>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</si>
  <si>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</si>
  <si>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</si>
  <si>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</si>
  <si>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</si>
  <si>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</si>
  <si>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951 0412 0000000000 000</t>
  </si>
  <si>
    <t>951 0412 9900000000 000</t>
  </si>
  <si>
    <t>951 0412 9990000000 000</t>
  </si>
  <si>
    <t>951 0412 9990020910 000</t>
  </si>
  <si>
    <t>951 0412 9990020910 200</t>
  </si>
  <si>
    <t>951 0412 9990020910 240</t>
  </si>
  <si>
    <t>951 0412 9990020910 244</t>
  </si>
  <si>
    <t>951 0705 0000000000 000</t>
  </si>
  <si>
    <t>951 0705 0600000000 000</t>
  </si>
  <si>
    <t>951 0705 0610020210 000</t>
  </si>
  <si>
    <t>951 0705 0610020210 200</t>
  </si>
  <si>
    <t>951 0705 0610020210 240</t>
  </si>
  <si>
    <t>951 0705 0610020210 244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</si>
  <si>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</si>
  <si>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</si>
  <si>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</si>
  <si>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</si>
  <si>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951 1102 0220020160 200 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</si>
  <si>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 занятых в системе местного самоуправления"</t>
  </si>
  <si>
    <t>951 0500 0000000000 000</t>
  </si>
  <si>
    <t>Подпрограмма "Развитие физической культуры и спорта"</t>
  </si>
  <si>
    <t>Мероприятия в сфере территориального планирования по иным непрограммным расходам  в рамках непрограммных расходов органа местного самоуправления Углеродовского городского поселения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</si>
  <si>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 органа местного самоуправления Углеродовского городского поселения (исполнение судебных актов)</t>
  </si>
  <si>
    <t>951 0113 9900000000 000</t>
  </si>
  <si>
    <t>951 0113 9990000000 000</t>
  </si>
  <si>
    <t>951 0113 9990020910 830</t>
  </si>
  <si>
    <t>951 0113 9990020910 831</t>
  </si>
  <si>
    <t>Непрограмные расходы органа местного самоуправления Углеродовского городского поселения</t>
  </si>
  <si>
    <t>951 0113 9990020910 000</t>
  </si>
  <si>
    <t>951 0113 9990020910 800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</si>
  <si>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</si>
  <si>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</si>
  <si>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</si>
  <si>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>Подпрограмма "Защита от чрезвычайных ситуаций"</t>
  </si>
  <si>
    <t>Мероприятия по предупреждению чрезвычайных 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</si>
  <si>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 xml:space="preserve">Прочая закупка товаров, работ и услуг </t>
  </si>
  <si>
    <t>Прочая закупка товаров, работ и услуг</t>
  </si>
  <si>
    <t>951 0300 0000000000 000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</si>
  <si>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</si>
  <si>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</si>
  <si>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</si>
  <si>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"Пожарная безопасность"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</si>
  <si>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</si>
  <si>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Другие вопросы</t>
  </si>
  <si>
    <t>Образование</t>
  </si>
  <si>
    <t>951 0700 0000000000 000</t>
  </si>
  <si>
    <t>951 0705 0610000000 000</t>
  </si>
  <si>
    <t>Повышение квалификации лиц, занятых в си стеме местного самоуправления,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самоуправления" муниципальной программы Углеродовского городского поселения "Муниципальная политика"</t>
  </si>
  <si>
    <t>Профессиональная подготовка, переподготовка и повышение квалификации</t>
  </si>
  <si>
    <t>Физическая культура и спорт</t>
  </si>
  <si>
    <t>Массовый спорт</t>
  </si>
  <si>
    <t xml:space="preserve">951 1102 0200000000 000 </t>
  </si>
  <si>
    <t xml:space="preserve"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 физической культуры и спорта" </t>
  </si>
  <si>
    <t xml:space="preserve">951 1102 0220020160 240 </t>
  </si>
  <si>
    <t xml:space="preserve">951 1102 0220020160 244 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</si>
  <si>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</si>
  <si>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</si>
  <si>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</si>
  <si>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</si>
  <si>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</si>
  <si>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</si>
  <si>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</si>
  <si>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000 2 02 10001 13 0000 150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</si>
  <si>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</si>
  <si>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</si>
  <si>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</si>
  <si>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</si>
  <si>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</si>
  <si>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</si>
  <si>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</si>
  <si>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</si>
  <si>
    <t>"01" марта  2019 г.</t>
  </si>
  <si>
    <t xml:space="preserve">на 01 марта 2019 года </t>
  </si>
  <si>
    <t>01.03.2019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</si>
</sst>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2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0" fontId="0" fillId="3" borderId="0" xfId="0" applyFont="1" applyFill="1"/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right"/>
    </xf>
    <xf numFmtId="2" fontId="10" fillId="2" borderId="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/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0"/>
  <sheetViews>
    <sheetView showGridLines="0" view="pageBreakPreview" zoomScale="60" workbookViewId="0">
      <selection activeCell="L16" sqref="L16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05"/>
      <c r="E1" s="205"/>
      <c r="F1" s="205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08" t="s">
        <v>161</v>
      </c>
      <c r="B6" s="208"/>
      <c r="C6" s="208"/>
      <c r="D6" s="208"/>
      <c r="E6" s="54"/>
      <c r="F6" s="55" t="s">
        <v>4</v>
      </c>
    </row>
    <row r="7" spans="1:6" ht="20.25" customHeight="1">
      <c r="A7" s="51"/>
      <c r="B7" s="56"/>
      <c r="C7" s="51"/>
      <c r="D7" s="57" t="s">
        <v>156</v>
      </c>
      <c r="E7" s="57"/>
      <c r="F7" s="183" t="s">
        <v>21</v>
      </c>
    </row>
    <row r="8" spans="1:6" ht="15.75" customHeight="1">
      <c r="A8" s="57"/>
      <c r="B8" s="57"/>
      <c r="C8" s="209" t="s">
        <v>469</v>
      </c>
      <c r="D8" s="209"/>
      <c r="E8" s="182" t="s">
        <v>160</v>
      </c>
      <c r="F8" s="58" t="s">
        <v>470</v>
      </c>
    </row>
    <row r="9" spans="1:6" ht="15.75" customHeight="1">
      <c r="A9" s="59" t="s">
        <v>38</v>
      </c>
      <c r="B9" s="56"/>
      <c r="C9" s="56"/>
      <c r="D9" s="53"/>
      <c r="E9" s="60" t="s">
        <v>157</v>
      </c>
      <c r="F9" s="61" t="s">
        <v>75</v>
      </c>
    </row>
    <row r="10" spans="1:6" ht="17.25" customHeight="1">
      <c r="A10" s="62" t="s">
        <v>92</v>
      </c>
      <c r="B10" s="182"/>
      <c r="C10" s="182"/>
      <c r="D10" s="182"/>
      <c r="E10" s="60" t="s">
        <v>158</v>
      </c>
      <c r="F10" s="58" t="s">
        <v>76</v>
      </c>
    </row>
    <row r="11" spans="1:6" ht="35.25" customHeight="1">
      <c r="A11" s="206" t="s">
        <v>210</v>
      </c>
      <c r="B11" s="206"/>
      <c r="C11" s="206"/>
      <c r="D11" s="206"/>
      <c r="E11" s="60" t="s">
        <v>159</v>
      </c>
      <c r="F11" s="58" t="s">
        <v>133</v>
      </c>
    </row>
    <row r="12" spans="1:6" ht="14.1" customHeight="1">
      <c r="A12" s="62" t="s">
        <v>174</v>
      </c>
      <c r="B12" s="56"/>
      <c r="C12" s="56"/>
      <c r="D12" s="53"/>
      <c r="E12" s="53"/>
      <c r="F12" s="58"/>
    </row>
    <row r="13" spans="1:6" ht="17.25" customHeight="1" thickBot="1">
      <c r="A13" s="59" t="s">
        <v>87</v>
      </c>
      <c r="B13" s="207" t="s">
        <v>155</v>
      </c>
      <c r="C13" s="207"/>
      <c r="D13" s="53"/>
      <c r="E13" s="53"/>
      <c r="F13" s="184" t="s">
        <v>0</v>
      </c>
    </row>
    <row r="14" spans="1:6" ht="13.5" customHeight="1">
      <c r="A14" s="51"/>
      <c r="B14" s="207"/>
      <c r="C14" s="207"/>
      <c r="D14" s="53"/>
      <c r="E14" s="53"/>
      <c r="F14" s="132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98" t="s">
        <v>10</v>
      </c>
      <c r="C16" s="72" t="s">
        <v>37</v>
      </c>
      <c r="D16" s="199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371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78</v>
      </c>
      <c r="C20" s="79" t="s">
        <v>20</v>
      </c>
      <c r="D20" s="36">
        <f>D22+D68</f>
        <v>8440600</v>
      </c>
      <c r="E20" s="36">
        <f>E22+E68</f>
        <v>1691661.18</v>
      </c>
      <c r="F20" s="36">
        <f>D20-E20</f>
        <v>6748938.8200000003</v>
      </c>
    </row>
    <row r="21" spans="1:10" ht="24" customHeight="1">
      <c r="A21" s="77" t="s">
        <v>6</v>
      </c>
      <c r="B21" s="78" t="s">
        <v>78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78</v>
      </c>
      <c r="C22" s="78" t="s">
        <v>93</v>
      </c>
      <c r="D22" s="34">
        <f>D23+D29+D39+D42+D50+D63</f>
        <v>2429200</v>
      </c>
      <c r="E22" s="34">
        <f>E24+E29+E41+E42+E50+E63</f>
        <v>339211.17999999993</v>
      </c>
      <c r="F22" s="34">
        <f>D22-E22</f>
        <v>2089988.82</v>
      </c>
    </row>
    <row r="23" spans="1:10" ht="39" customHeight="1">
      <c r="A23" s="82" t="s">
        <v>42</v>
      </c>
      <c r="B23" s="78" t="s">
        <v>78</v>
      </c>
      <c r="C23" s="78" t="s">
        <v>94</v>
      </c>
      <c r="D23" s="83">
        <f>D24</f>
        <v>475000</v>
      </c>
      <c r="E23" s="143">
        <f>E24</f>
        <v>52200.19</v>
      </c>
      <c r="F23" s="34">
        <f t="shared" ref="F23:F79" si="0">D23-E23</f>
        <v>422799.81</v>
      </c>
    </row>
    <row r="24" spans="1:10" ht="38.25" customHeight="1">
      <c r="A24" s="82" t="s">
        <v>43</v>
      </c>
      <c r="B24" s="78" t="s">
        <v>78</v>
      </c>
      <c r="C24" s="78" t="s">
        <v>95</v>
      </c>
      <c r="D24" s="83">
        <f>D25+D27</f>
        <v>475000</v>
      </c>
      <c r="E24" s="143">
        <f>E25+E27</f>
        <v>52200.19</v>
      </c>
      <c r="F24" s="34">
        <f t="shared" si="0"/>
        <v>422799.81</v>
      </c>
    </row>
    <row r="25" spans="1:10" ht="165" customHeight="1">
      <c r="A25" s="82" t="s">
        <v>105</v>
      </c>
      <c r="B25" s="78" t="s">
        <v>78</v>
      </c>
      <c r="C25" s="78" t="s">
        <v>109</v>
      </c>
      <c r="D25" s="83">
        <v>474100</v>
      </c>
      <c r="E25" s="83">
        <v>52199.48</v>
      </c>
      <c r="F25" s="34">
        <f t="shared" si="0"/>
        <v>421900.52</v>
      </c>
    </row>
    <row r="26" spans="1:10" ht="268.5" hidden="1" customHeight="1">
      <c r="A26" s="82" t="s">
        <v>384</v>
      </c>
      <c r="B26" s="78" t="s">
        <v>78</v>
      </c>
      <c r="C26" s="78" t="s">
        <v>377</v>
      </c>
      <c r="D26" s="83">
        <v>0</v>
      </c>
      <c r="E26" s="143">
        <v>0</v>
      </c>
      <c r="F26" s="34">
        <f t="shared" si="0"/>
        <v>0</v>
      </c>
    </row>
    <row r="27" spans="1:10" ht="98.25" customHeight="1">
      <c r="A27" s="82" t="s">
        <v>111</v>
      </c>
      <c r="B27" s="78" t="s">
        <v>78</v>
      </c>
      <c r="C27" s="78" t="s">
        <v>110</v>
      </c>
      <c r="D27" s="83">
        <v>900</v>
      </c>
      <c r="E27" s="143">
        <v>0.71</v>
      </c>
      <c r="F27" s="34">
        <f t="shared" si="0"/>
        <v>899.29</v>
      </c>
    </row>
    <row r="28" spans="1:10" ht="61.5" hidden="1" customHeight="1">
      <c r="A28" s="82" t="s">
        <v>44</v>
      </c>
      <c r="B28" s="78" t="s">
        <v>78</v>
      </c>
      <c r="C28" s="78" t="s">
        <v>68</v>
      </c>
      <c r="D28" s="83">
        <v>0</v>
      </c>
      <c r="E28" s="143">
        <v>117</v>
      </c>
      <c r="F28" s="34">
        <f t="shared" si="0"/>
        <v>-117</v>
      </c>
    </row>
    <row r="29" spans="1:10" ht="79.5" customHeight="1">
      <c r="A29" s="82" t="s">
        <v>116</v>
      </c>
      <c r="B29" s="78" t="s">
        <v>78</v>
      </c>
      <c r="C29" s="78" t="s">
        <v>114</v>
      </c>
      <c r="D29" s="172">
        <f>D30</f>
        <v>671900</v>
      </c>
      <c r="E29" s="172">
        <f>E31+E33+E35+E37</f>
        <v>125935.89</v>
      </c>
      <c r="F29" s="34">
        <f t="shared" si="0"/>
        <v>545964.11</v>
      </c>
    </row>
    <row r="30" spans="1:10" ht="89.25" customHeight="1">
      <c r="A30" s="82" t="s">
        <v>117</v>
      </c>
      <c r="B30" s="78" t="s">
        <v>78</v>
      </c>
      <c r="C30" s="78" t="s">
        <v>115</v>
      </c>
      <c r="D30" s="143">
        <f>D31+D33+D35+D37</f>
        <v>671900</v>
      </c>
      <c r="E30" s="143">
        <f>E31+E33+E35+E37</f>
        <v>125935.89</v>
      </c>
      <c r="F30" s="34">
        <f t="shared" si="0"/>
        <v>545964.11</v>
      </c>
    </row>
    <row r="31" spans="1:10" ht="159.75" customHeight="1">
      <c r="A31" s="196" t="s">
        <v>118</v>
      </c>
      <c r="B31" s="197" t="s">
        <v>78</v>
      </c>
      <c r="C31" s="78" t="s">
        <v>119</v>
      </c>
      <c r="D31" s="83">
        <v>243700</v>
      </c>
      <c r="E31" s="143">
        <f>E32</f>
        <v>55779.91</v>
      </c>
      <c r="F31" s="34">
        <f t="shared" si="0"/>
        <v>187920.09</v>
      </c>
    </row>
    <row r="32" spans="1:10" ht="159.75" customHeight="1">
      <c r="A32" s="200" t="s">
        <v>118</v>
      </c>
      <c r="B32" s="201" t="s">
        <v>78</v>
      </c>
      <c r="C32" s="78" t="s">
        <v>453</v>
      </c>
      <c r="D32" s="202">
        <v>243700</v>
      </c>
      <c r="E32" s="172">
        <v>55779.91</v>
      </c>
      <c r="F32" s="34">
        <f t="shared" si="0"/>
        <v>187920.09</v>
      </c>
    </row>
    <row r="33" spans="1:9" ht="208.5" customHeight="1">
      <c r="A33" s="203" t="s">
        <v>120</v>
      </c>
      <c r="B33" s="204" t="s">
        <v>78</v>
      </c>
      <c r="C33" s="79" t="s">
        <v>121</v>
      </c>
      <c r="D33" s="83">
        <v>1700</v>
      </c>
      <c r="E33" s="143">
        <f>E34</f>
        <v>378.48</v>
      </c>
      <c r="F33" s="36">
        <f t="shared" si="0"/>
        <v>1321.52</v>
      </c>
      <c r="I33" s="143">
        <v>236464.2</v>
      </c>
    </row>
    <row r="34" spans="1:9" ht="208.5" customHeight="1">
      <c r="A34" s="196" t="s">
        <v>120</v>
      </c>
      <c r="B34" s="197" t="s">
        <v>78</v>
      </c>
      <c r="C34" s="78" t="s">
        <v>454</v>
      </c>
      <c r="D34" s="83">
        <v>1700</v>
      </c>
      <c r="E34" s="143">
        <v>378.48</v>
      </c>
      <c r="F34" s="81">
        <f t="shared" ref="F34" si="1">D34-E34</f>
        <v>1321.52</v>
      </c>
      <c r="I34" s="195"/>
    </row>
    <row r="35" spans="1:9" ht="171" customHeight="1">
      <c r="A35" s="196" t="s">
        <v>122</v>
      </c>
      <c r="B35" s="197" t="s">
        <v>78</v>
      </c>
      <c r="C35" s="78" t="s">
        <v>123</v>
      </c>
      <c r="D35" s="83">
        <v>471800</v>
      </c>
      <c r="E35" s="143">
        <f>E36</f>
        <v>81929.61</v>
      </c>
      <c r="F35" s="81">
        <f t="shared" si="0"/>
        <v>389870.39</v>
      </c>
    </row>
    <row r="36" spans="1:9" ht="171" customHeight="1">
      <c r="A36" s="196" t="s">
        <v>122</v>
      </c>
      <c r="B36" s="197" t="s">
        <v>78</v>
      </c>
      <c r="C36" s="78" t="s">
        <v>455</v>
      </c>
      <c r="D36" s="83">
        <v>471800</v>
      </c>
      <c r="E36" s="143">
        <v>81929.61</v>
      </c>
      <c r="F36" s="81">
        <f t="shared" si="0"/>
        <v>389870.39</v>
      </c>
    </row>
    <row r="37" spans="1:9" ht="129.75" customHeight="1">
      <c r="A37" s="196" t="s">
        <v>230</v>
      </c>
      <c r="B37" s="197" t="s">
        <v>78</v>
      </c>
      <c r="C37" s="78" t="s">
        <v>124</v>
      </c>
      <c r="D37" s="89">
        <v>-45300</v>
      </c>
      <c r="E37" s="143">
        <f>E38</f>
        <v>-12152.11</v>
      </c>
      <c r="F37" s="81">
        <f t="shared" si="0"/>
        <v>-33147.89</v>
      </c>
    </row>
    <row r="38" spans="1:9" ht="186" customHeight="1">
      <c r="A38" s="196" t="s">
        <v>230</v>
      </c>
      <c r="B38" s="197" t="s">
        <v>78</v>
      </c>
      <c r="C38" s="78" t="s">
        <v>456</v>
      </c>
      <c r="D38" s="89">
        <v>-45300</v>
      </c>
      <c r="E38" s="143">
        <v>-12152.11</v>
      </c>
      <c r="F38" s="81">
        <f t="shared" ref="F38" si="2">D38-E38</f>
        <v>-33147.89</v>
      </c>
    </row>
    <row r="39" spans="1:9" ht="23.25">
      <c r="A39" s="82" t="s">
        <v>45</v>
      </c>
      <c r="B39" s="78" t="s">
        <v>78</v>
      </c>
      <c r="C39" s="78" t="s">
        <v>96</v>
      </c>
      <c r="D39" s="188">
        <f>D41</f>
        <v>900</v>
      </c>
      <c r="E39" s="188">
        <f>E41</f>
        <v>0</v>
      </c>
      <c r="F39" s="81">
        <f t="shared" si="0"/>
        <v>900</v>
      </c>
    </row>
    <row r="40" spans="1:9" ht="25.5" customHeight="1">
      <c r="A40" s="26" t="s">
        <v>128</v>
      </c>
      <c r="B40" s="78" t="s">
        <v>78</v>
      </c>
      <c r="C40" s="78" t="s">
        <v>129</v>
      </c>
      <c r="D40" s="84">
        <f>D41</f>
        <v>900</v>
      </c>
      <c r="E40" s="188">
        <f>E41</f>
        <v>0</v>
      </c>
      <c r="F40" s="81">
        <f t="shared" si="0"/>
        <v>900</v>
      </c>
    </row>
    <row r="41" spans="1:9" ht="25.5" customHeight="1">
      <c r="A41" s="26" t="s">
        <v>128</v>
      </c>
      <c r="B41" s="78" t="s">
        <v>78</v>
      </c>
      <c r="C41" s="78" t="s">
        <v>130</v>
      </c>
      <c r="D41" s="84">
        <v>900</v>
      </c>
      <c r="E41" s="188">
        <v>0</v>
      </c>
      <c r="F41" s="81">
        <f t="shared" si="0"/>
        <v>900</v>
      </c>
    </row>
    <row r="42" spans="1:9" ht="23.25">
      <c r="A42" s="26" t="s">
        <v>46</v>
      </c>
      <c r="B42" s="78" t="s">
        <v>78</v>
      </c>
      <c r="C42" s="78" t="s">
        <v>97</v>
      </c>
      <c r="D42" s="83">
        <f>D43+D45</f>
        <v>1011200</v>
      </c>
      <c r="E42" s="83">
        <f>E43+E45</f>
        <v>151118.28</v>
      </c>
      <c r="F42" s="81">
        <f t="shared" si="0"/>
        <v>860081.72</v>
      </c>
    </row>
    <row r="43" spans="1:9" ht="23.25">
      <c r="A43" s="26" t="s">
        <v>47</v>
      </c>
      <c r="B43" s="78" t="s">
        <v>78</v>
      </c>
      <c r="C43" s="78" t="s">
        <v>98</v>
      </c>
      <c r="D43" s="83">
        <f>D44</f>
        <v>104500</v>
      </c>
      <c r="E43" s="143">
        <f>E44</f>
        <v>15105.66</v>
      </c>
      <c r="F43" s="81">
        <f t="shared" si="0"/>
        <v>89394.34</v>
      </c>
    </row>
    <row r="44" spans="1:9" ht="122.25" customHeight="1">
      <c r="A44" s="26" t="s">
        <v>175</v>
      </c>
      <c r="B44" s="78" t="s">
        <v>78</v>
      </c>
      <c r="C44" s="78" t="s">
        <v>170</v>
      </c>
      <c r="D44" s="83">
        <v>104500</v>
      </c>
      <c r="E44" s="143">
        <v>15105.66</v>
      </c>
      <c r="F44" s="81">
        <f t="shared" si="0"/>
        <v>89394.34</v>
      </c>
    </row>
    <row r="45" spans="1:9" ht="30.75" customHeight="1">
      <c r="A45" s="26" t="s">
        <v>48</v>
      </c>
      <c r="B45" s="78" t="s">
        <v>78</v>
      </c>
      <c r="C45" s="78" t="s">
        <v>99</v>
      </c>
      <c r="D45" s="83">
        <f>D46+D48</f>
        <v>906700</v>
      </c>
      <c r="E45" s="143">
        <f>E46+E48</f>
        <v>136012.62</v>
      </c>
      <c r="F45" s="81">
        <f t="shared" si="0"/>
        <v>770687.38</v>
      </c>
    </row>
    <row r="46" spans="1:9" ht="32.25" customHeight="1">
      <c r="A46" s="26" t="s">
        <v>165</v>
      </c>
      <c r="B46" s="78" t="s">
        <v>78</v>
      </c>
      <c r="C46" s="78" t="s">
        <v>206</v>
      </c>
      <c r="D46" s="83">
        <f>D47</f>
        <v>439600</v>
      </c>
      <c r="E46" s="143">
        <f>E47</f>
        <v>44905</v>
      </c>
      <c r="F46" s="81">
        <f t="shared" si="0"/>
        <v>394695</v>
      </c>
    </row>
    <row r="47" spans="1:9" ht="104.25" customHeight="1">
      <c r="A47" s="26" t="s">
        <v>167</v>
      </c>
      <c r="B47" s="78" t="s">
        <v>78</v>
      </c>
      <c r="C47" s="78" t="s">
        <v>162</v>
      </c>
      <c r="D47" s="83">
        <v>439600</v>
      </c>
      <c r="E47" s="143">
        <v>44905</v>
      </c>
      <c r="F47" s="81">
        <f t="shared" si="0"/>
        <v>394695</v>
      </c>
    </row>
    <row r="48" spans="1:9" ht="33" customHeight="1">
      <c r="A48" s="26" t="s">
        <v>168</v>
      </c>
      <c r="B48" s="78" t="s">
        <v>78</v>
      </c>
      <c r="C48" s="78" t="s">
        <v>163</v>
      </c>
      <c r="D48" s="83">
        <f>D49</f>
        <v>467100</v>
      </c>
      <c r="E48" s="143">
        <f>E49</f>
        <v>91107.62</v>
      </c>
      <c r="F48" s="81">
        <f t="shared" si="0"/>
        <v>375992.38</v>
      </c>
    </row>
    <row r="49" spans="1:6" ht="103.5" customHeight="1">
      <c r="A49" s="26" t="s">
        <v>169</v>
      </c>
      <c r="B49" s="78" t="s">
        <v>78</v>
      </c>
      <c r="C49" s="78" t="s">
        <v>164</v>
      </c>
      <c r="D49" s="34">
        <v>467100</v>
      </c>
      <c r="E49" s="172">
        <v>91107.62</v>
      </c>
      <c r="F49" s="81">
        <f t="shared" si="0"/>
        <v>375992.38</v>
      </c>
    </row>
    <row r="50" spans="1:6" ht="102" customHeight="1">
      <c r="A50" s="26" t="s">
        <v>49</v>
      </c>
      <c r="B50" s="78" t="s">
        <v>78</v>
      </c>
      <c r="C50" s="78" t="s">
        <v>100</v>
      </c>
      <c r="D50" s="34">
        <f t="shared" ref="D50" si="3">D51</f>
        <v>261500</v>
      </c>
      <c r="E50" s="173">
        <f>E51</f>
        <v>8827.35</v>
      </c>
      <c r="F50" s="81">
        <f t="shared" si="0"/>
        <v>252672.65</v>
      </c>
    </row>
    <row r="51" spans="1:6" ht="213" customHeight="1">
      <c r="A51" s="26" t="s">
        <v>90</v>
      </c>
      <c r="B51" s="78" t="s">
        <v>78</v>
      </c>
      <c r="C51" s="78" t="s">
        <v>101</v>
      </c>
      <c r="D51" s="34">
        <f>D52+D61</f>
        <v>261500</v>
      </c>
      <c r="E51" s="34">
        <f>E52+E61</f>
        <v>8827.35</v>
      </c>
      <c r="F51" s="81">
        <f t="shared" si="0"/>
        <v>252672.65</v>
      </c>
    </row>
    <row r="52" spans="1:6" ht="165" customHeight="1">
      <c r="A52" s="26" t="s">
        <v>231</v>
      </c>
      <c r="B52" s="78" t="s">
        <v>78</v>
      </c>
      <c r="C52" s="78" t="s">
        <v>102</v>
      </c>
      <c r="D52" s="34">
        <f>D60</f>
        <v>202900</v>
      </c>
      <c r="E52" s="173">
        <f>E60</f>
        <v>8827.35</v>
      </c>
      <c r="F52" s="81">
        <f t="shared" si="0"/>
        <v>194072.65</v>
      </c>
    </row>
    <row r="53" spans="1:6" ht="15.75" hidden="1" customHeight="1">
      <c r="A53" s="26" t="s">
        <v>91</v>
      </c>
      <c r="B53" s="78" t="s">
        <v>78</v>
      </c>
      <c r="C53" s="78" t="s">
        <v>106</v>
      </c>
      <c r="D53" s="34">
        <v>83700</v>
      </c>
      <c r="E53" s="173">
        <v>64934.76</v>
      </c>
      <c r="F53" s="81">
        <f t="shared" si="0"/>
        <v>18765.239999999998</v>
      </c>
    </row>
    <row r="54" spans="1:6" ht="9" hidden="1" customHeight="1">
      <c r="A54" s="26" t="s">
        <v>51</v>
      </c>
      <c r="B54" s="78" t="s">
        <v>78</v>
      </c>
      <c r="C54" s="78" t="s">
        <v>71</v>
      </c>
      <c r="D54" s="34">
        <f t="shared" ref="D54:E56" si="4">D55</f>
        <v>0</v>
      </c>
      <c r="E54" s="173">
        <f t="shared" si="4"/>
        <v>0</v>
      </c>
      <c r="F54" s="81">
        <f t="shared" si="0"/>
        <v>0</v>
      </c>
    </row>
    <row r="55" spans="1:6" ht="12" hidden="1" customHeight="1">
      <c r="A55" s="26" t="s">
        <v>52</v>
      </c>
      <c r="B55" s="78" t="s">
        <v>78</v>
      </c>
      <c r="C55" s="78" t="s">
        <v>72</v>
      </c>
      <c r="D55" s="34">
        <f t="shared" si="4"/>
        <v>0</v>
      </c>
      <c r="E55" s="173">
        <f t="shared" si="4"/>
        <v>0</v>
      </c>
      <c r="F55" s="81">
        <f t="shared" si="0"/>
        <v>0</v>
      </c>
    </row>
    <row r="56" spans="1:6" ht="11.25" hidden="1" customHeight="1">
      <c r="A56" s="85" t="s">
        <v>53</v>
      </c>
      <c r="B56" s="78" t="s">
        <v>78</v>
      </c>
      <c r="C56" s="78" t="s">
        <v>73</v>
      </c>
      <c r="D56" s="34">
        <f t="shared" si="4"/>
        <v>0</v>
      </c>
      <c r="E56" s="173">
        <f t="shared" si="4"/>
        <v>0</v>
      </c>
      <c r="F56" s="81">
        <f t="shared" si="0"/>
        <v>0</v>
      </c>
    </row>
    <row r="57" spans="1:6" ht="11.25" hidden="1" customHeight="1">
      <c r="A57" s="85" t="s">
        <v>54</v>
      </c>
      <c r="B57" s="78" t="s">
        <v>78</v>
      </c>
      <c r="C57" s="78" t="s">
        <v>74</v>
      </c>
      <c r="D57" s="34"/>
      <c r="E57" s="173"/>
      <c r="F57" s="81">
        <f t="shared" si="0"/>
        <v>0</v>
      </c>
    </row>
    <row r="58" spans="1:6" ht="26.25" hidden="1" customHeight="1">
      <c r="A58" s="26" t="s">
        <v>49</v>
      </c>
      <c r="B58" s="78" t="s">
        <v>78</v>
      </c>
      <c r="C58" s="78" t="s">
        <v>69</v>
      </c>
      <c r="D58" s="34"/>
      <c r="E58" s="173">
        <f>E59</f>
        <v>8827.35</v>
      </c>
      <c r="F58" s="81">
        <f t="shared" si="0"/>
        <v>-8827.35</v>
      </c>
    </row>
    <row r="59" spans="1:6" ht="12.75" hidden="1" customHeight="1">
      <c r="A59" s="26" t="s">
        <v>50</v>
      </c>
      <c r="B59" s="78" t="s">
        <v>78</v>
      </c>
      <c r="C59" s="78" t="s">
        <v>70</v>
      </c>
      <c r="D59" s="34">
        <v>0</v>
      </c>
      <c r="E59" s="173">
        <f>E60</f>
        <v>8827.35</v>
      </c>
      <c r="F59" s="81">
        <f t="shared" si="0"/>
        <v>-8827.35</v>
      </c>
    </row>
    <row r="60" spans="1:6" ht="170.25" customHeight="1">
      <c r="A60" s="26" t="s">
        <v>171</v>
      </c>
      <c r="B60" s="78" t="s">
        <v>78</v>
      </c>
      <c r="C60" s="78" t="s">
        <v>166</v>
      </c>
      <c r="D60" s="34">
        <v>202900</v>
      </c>
      <c r="E60" s="173">
        <v>8827.35</v>
      </c>
      <c r="F60" s="81">
        <f t="shared" si="0"/>
        <v>194072.65</v>
      </c>
    </row>
    <row r="61" spans="1:6" ht="120" customHeight="1">
      <c r="A61" s="26" t="s">
        <v>366</v>
      </c>
      <c r="B61" s="78" t="s">
        <v>78</v>
      </c>
      <c r="C61" s="78" t="s">
        <v>365</v>
      </c>
      <c r="D61" s="34">
        <f>D62</f>
        <v>58600</v>
      </c>
      <c r="E61" s="34">
        <f>E62</f>
        <v>0</v>
      </c>
      <c r="F61" s="81">
        <f>F62</f>
        <v>58600</v>
      </c>
    </row>
    <row r="62" spans="1:6" ht="117.75" customHeight="1">
      <c r="A62" s="26" t="s">
        <v>368</v>
      </c>
      <c r="B62" s="78" t="s">
        <v>78</v>
      </c>
      <c r="C62" s="78" t="s">
        <v>367</v>
      </c>
      <c r="D62" s="34">
        <v>58600</v>
      </c>
      <c r="E62" s="173">
        <v>0</v>
      </c>
      <c r="F62" s="81">
        <v>58600</v>
      </c>
    </row>
    <row r="63" spans="1:6" ht="27.75" customHeight="1">
      <c r="A63" s="26" t="s">
        <v>126</v>
      </c>
      <c r="B63" s="78" t="s">
        <v>78</v>
      </c>
      <c r="C63" s="78" t="s">
        <v>127</v>
      </c>
      <c r="D63" s="35">
        <f>D66</f>
        <v>8700</v>
      </c>
      <c r="E63" s="35">
        <f>E66+E64</f>
        <v>1129.47</v>
      </c>
      <c r="F63" s="81">
        <f t="shared" si="0"/>
        <v>7570.53</v>
      </c>
    </row>
    <row r="64" spans="1:6" ht="104.25" customHeight="1">
      <c r="A64" s="174" t="s">
        <v>362</v>
      </c>
      <c r="B64" s="78" t="s">
        <v>78</v>
      </c>
      <c r="C64" s="78" t="s">
        <v>364</v>
      </c>
      <c r="D64" s="35">
        <v>0</v>
      </c>
      <c r="E64" s="173">
        <f>E65</f>
        <v>600</v>
      </c>
      <c r="F64" s="81">
        <f>D64-E64</f>
        <v>-600</v>
      </c>
    </row>
    <row r="65" spans="1:6" ht="135.75" customHeight="1">
      <c r="A65" s="174" t="s">
        <v>363</v>
      </c>
      <c r="B65" s="78" t="s">
        <v>78</v>
      </c>
      <c r="C65" s="78" t="s">
        <v>359</v>
      </c>
      <c r="D65" s="35">
        <v>0</v>
      </c>
      <c r="E65" s="173">
        <v>600</v>
      </c>
      <c r="F65" s="81">
        <f>D65-E65</f>
        <v>-600</v>
      </c>
    </row>
    <row r="66" spans="1:6" ht="108.75" customHeight="1">
      <c r="A66" s="85" t="s">
        <v>232</v>
      </c>
      <c r="B66" s="78" t="s">
        <v>78</v>
      </c>
      <c r="C66" s="78" t="s">
        <v>112</v>
      </c>
      <c r="D66" s="35">
        <f>D67</f>
        <v>8700</v>
      </c>
      <c r="E66" s="186">
        <f>E67</f>
        <v>529.47</v>
      </c>
      <c r="F66" s="81">
        <f t="shared" si="0"/>
        <v>8170.53</v>
      </c>
    </row>
    <row r="67" spans="1:6" ht="100.5" customHeight="1">
      <c r="A67" s="85" t="s">
        <v>233</v>
      </c>
      <c r="B67" s="78" t="s">
        <v>78</v>
      </c>
      <c r="C67" s="78" t="s">
        <v>207</v>
      </c>
      <c r="D67" s="35">
        <v>8700</v>
      </c>
      <c r="E67" s="186">
        <v>529.47</v>
      </c>
      <c r="F67" s="81">
        <f t="shared" si="0"/>
        <v>8170.53</v>
      </c>
    </row>
    <row r="68" spans="1:6" ht="58.5" customHeight="1">
      <c r="A68" s="26" t="s">
        <v>55</v>
      </c>
      <c r="B68" s="78" t="s">
        <v>78</v>
      </c>
      <c r="C68" s="78" t="s">
        <v>103</v>
      </c>
      <c r="D68" s="34">
        <f>D69</f>
        <v>6011400</v>
      </c>
      <c r="E68" s="172">
        <f>E70+E73+E78</f>
        <v>1352450</v>
      </c>
      <c r="F68" s="81">
        <f t="shared" si="0"/>
        <v>4658950</v>
      </c>
    </row>
    <row r="69" spans="1:6" ht="76.5" customHeight="1">
      <c r="A69" s="26" t="s">
        <v>56</v>
      </c>
      <c r="B69" s="78" t="s">
        <v>78</v>
      </c>
      <c r="C69" s="78" t="s">
        <v>104</v>
      </c>
      <c r="D69" s="34">
        <f>D70+D73+D78</f>
        <v>6011400</v>
      </c>
      <c r="E69" s="172">
        <f>E70+E73+E78</f>
        <v>1352450</v>
      </c>
      <c r="F69" s="81">
        <f t="shared" si="0"/>
        <v>4658950</v>
      </c>
    </row>
    <row r="70" spans="1:6" ht="46.5">
      <c r="A70" s="26" t="s">
        <v>354</v>
      </c>
      <c r="B70" s="78" t="s">
        <v>78</v>
      </c>
      <c r="C70" s="78" t="s">
        <v>457</v>
      </c>
      <c r="D70" s="34">
        <f t="shared" ref="D70:E71" si="5">D71</f>
        <v>5572500</v>
      </c>
      <c r="E70" s="173">
        <f t="shared" si="5"/>
        <v>1300200</v>
      </c>
      <c r="F70" s="81">
        <f>D70-E70</f>
        <v>4272300</v>
      </c>
    </row>
    <row r="71" spans="1:6" ht="75" customHeight="1">
      <c r="A71" s="26" t="s">
        <v>57</v>
      </c>
      <c r="B71" s="78" t="s">
        <v>78</v>
      </c>
      <c r="C71" s="78" t="s">
        <v>458</v>
      </c>
      <c r="D71" s="34">
        <f t="shared" si="5"/>
        <v>5572500</v>
      </c>
      <c r="E71" s="173">
        <f t="shared" si="5"/>
        <v>1300200</v>
      </c>
      <c r="F71" s="81">
        <f t="shared" si="0"/>
        <v>4272300</v>
      </c>
    </row>
    <row r="72" spans="1:6" ht="82.5" customHeight="1">
      <c r="A72" s="26" t="s">
        <v>208</v>
      </c>
      <c r="B72" s="78" t="s">
        <v>78</v>
      </c>
      <c r="C72" s="78" t="s">
        <v>459</v>
      </c>
      <c r="D72" s="34">
        <v>5572500</v>
      </c>
      <c r="E72" s="173">
        <v>1300200</v>
      </c>
      <c r="F72" s="81">
        <f t="shared" si="0"/>
        <v>4272300</v>
      </c>
    </row>
    <row r="73" spans="1:6" ht="100.5" customHeight="1">
      <c r="A73" s="26" t="s">
        <v>353</v>
      </c>
      <c r="B73" s="78" t="s">
        <v>78</v>
      </c>
      <c r="C73" s="78" t="s">
        <v>460</v>
      </c>
      <c r="D73" s="34">
        <f>D75+D77</f>
        <v>208400</v>
      </c>
      <c r="E73" s="173">
        <f>E75+E77</f>
        <v>52250</v>
      </c>
      <c r="F73" s="81">
        <f>D73-E73</f>
        <v>156150</v>
      </c>
    </row>
    <row r="74" spans="1:6" ht="84.75" customHeight="1">
      <c r="A74" s="26" t="s">
        <v>58</v>
      </c>
      <c r="B74" s="78" t="s">
        <v>78</v>
      </c>
      <c r="C74" s="78" t="s">
        <v>461</v>
      </c>
      <c r="D74" s="34">
        <f>D75</f>
        <v>208200</v>
      </c>
      <c r="E74" s="173">
        <f>E75</f>
        <v>52050</v>
      </c>
      <c r="F74" s="81">
        <f t="shared" si="0"/>
        <v>156150</v>
      </c>
    </row>
    <row r="75" spans="1:6" ht="103.5" customHeight="1">
      <c r="A75" s="26" t="s">
        <v>176</v>
      </c>
      <c r="B75" s="78" t="s">
        <v>78</v>
      </c>
      <c r="C75" s="78" t="s">
        <v>462</v>
      </c>
      <c r="D75" s="34">
        <v>208200</v>
      </c>
      <c r="E75" s="173">
        <v>52050</v>
      </c>
      <c r="F75" s="81">
        <f t="shared" si="0"/>
        <v>156150</v>
      </c>
    </row>
    <row r="76" spans="1:6" ht="85.5" customHeight="1">
      <c r="A76" s="26" t="s">
        <v>234</v>
      </c>
      <c r="B76" s="78" t="s">
        <v>78</v>
      </c>
      <c r="C76" s="78" t="s">
        <v>463</v>
      </c>
      <c r="D76" s="88">
        <f>D77</f>
        <v>200</v>
      </c>
      <c r="E76" s="187">
        <f>E77</f>
        <v>200</v>
      </c>
      <c r="F76" s="81">
        <f t="shared" si="0"/>
        <v>0</v>
      </c>
    </row>
    <row r="77" spans="1:6" ht="74.25" customHeight="1">
      <c r="A77" s="26" t="s">
        <v>235</v>
      </c>
      <c r="B77" s="78" t="s">
        <v>78</v>
      </c>
      <c r="C77" s="78" t="s">
        <v>464</v>
      </c>
      <c r="D77" s="34">
        <v>200</v>
      </c>
      <c r="E77" s="187">
        <v>200</v>
      </c>
      <c r="F77" s="81">
        <f t="shared" si="0"/>
        <v>0</v>
      </c>
    </row>
    <row r="78" spans="1:6" ht="66" customHeight="1">
      <c r="A78" s="26" t="s">
        <v>59</v>
      </c>
      <c r="B78" s="78" t="s">
        <v>78</v>
      </c>
      <c r="C78" s="78" t="s">
        <v>465</v>
      </c>
      <c r="D78" s="34">
        <f>D79</f>
        <v>230500</v>
      </c>
      <c r="E78" s="173">
        <f>E79</f>
        <v>0</v>
      </c>
      <c r="F78" s="81">
        <f t="shared" si="0"/>
        <v>230500</v>
      </c>
    </row>
    <row r="79" spans="1:6" ht="85.5" customHeight="1">
      <c r="A79" s="26" t="s">
        <v>370</v>
      </c>
      <c r="B79" s="78" t="s">
        <v>78</v>
      </c>
      <c r="C79" s="78" t="s">
        <v>466</v>
      </c>
      <c r="D79" s="34">
        <f>D80</f>
        <v>230500</v>
      </c>
      <c r="E79" s="173">
        <f>E80</f>
        <v>0</v>
      </c>
      <c r="F79" s="81">
        <f t="shared" si="0"/>
        <v>230500</v>
      </c>
    </row>
    <row r="80" spans="1:6" ht="62.25" customHeight="1">
      <c r="A80" s="26" t="s">
        <v>369</v>
      </c>
      <c r="B80" s="78" t="s">
        <v>78</v>
      </c>
      <c r="C80" s="78" t="s">
        <v>467</v>
      </c>
      <c r="D80" s="34">
        <v>230500</v>
      </c>
      <c r="E80" s="173">
        <v>0</v>
      </c>
      <c r="F80" s="81">
        <f t="shared" ref="F80" si="6">D80-E80</f>
        <v>230500</v>
      </c>
    </row>
    <row r="81" spans="1:6" ht="15.95" customHeight="1">
      <c r="A81" s="96"/>
      <c r="B81" s="128"/>
      <c r="C81" s="129"/>
      <c r="D81" s="130"/>
      <c r="E81" s="141"/>
      <c r="F81" s="130"/>
    </row>
    <row r="82" spans="1:6" ht="15.95" customHeight="1">
      <c r="A82" s="96"/>
      <c r="B82" s="131"/>
      <c r="C82" s="132"/>
      <c r="D82" s="132"/>
      <c r="E82" s="132"/>
      <c r="F82" s="132"/>
    </row>
    <row r="83" spans="1:6" ht="15.95" customHeight="1">
      <c r="A83" s="96"/>
      <c r="B83" s="131"/>
      <c r="C83" s="132"/>
      <c r="D83" s="132"/>
      <c r="E83" s="132"/>
      <c r="F83" s="132"/>
    </row>
    <row r="84" spans="1:6" ht="15.95" customHeight="1">
      <c r="A84" s="96"/>
      <c r="B84" s="131"/>
      <c r="C84" s="132"/>
      <c r="D84" s="132"/>
      <c r="E84" s="132"/>
      <c r="F84" s="132"/>
    </row>
    <row r="85" spans="1:6" ht="15.95" customHeight="1">
      <c r="A85" s="96"/>
      <c r="B85" s="131"/>
      <c r="C85" s="132"/>
      <c r="D85" s="132"/>
      <c r="E85" s="132"/>
      <c r="F85" s="132"/>
    </row>
    <row r="86" spans="1:6" ht="15.95" customHeight="1">
      <c r="A86" s="96"/>
      <c r="B86" s="131"/>
      <c r="C86" s="132"/>
      <c r="D86" s="132"/>
      <c r="E86" s="132"/>
      <c r="F86" s="132"/>
    </row>
    <row r="87" spans="1:6" ht="15.95" customHeight="1">
      <c r="A87" s="96"/>
      <c r="B87" s="131"/>
      <c r="C87" s="132"/>
      <c r="D87" s="132"/>
      <c r="E87" s="132"/>
      <c r="F87" s="132"/>
    </row>
    <row r="88" spans="1:6" ht="15.95" customHeight="1">
      <c r="A88" s="96"/>
      <c r="B88" s="131"/>
      <c r="C88" s="132"/>
      <c r="D88" s="132"/>
      <c r="E88" s="132"/>
      <c r="F88" s="132"/>
    </row>
    <row r="89" spans="1:6" ht="15.95" customHeight="1">
      <c r="A89" s="96"/>
      <c r="B89" s="131"/>
      <c r="C89" s="132"/>
      <c r="D89" s="132"/>
      <c r="E89" s="132"/>
      <c r="F89" s="132"/>
    </row>
    <row r="90" spans="1:6" ht="22.5" customHeight="1">
      <c r="A90" s="96"/>
      <c r="B90" s="131"/>
      <c r="C90" s="132"/>
      <c r="D90" s="132"/>
      <c r="E90" s="132"/>
      <c r="F90" s="132"/>
    </row>
    <row r="91" spans="1:6" ht="12.75" customHeight="1">
      <c r="A91" s="96"/>
      <c r="B91" s="131"/>
      <c r="C91" s="132"/>
      <c r="D91" s="132"/>
      <c r="E91" s="132"/>
      <c r="F91" s="132"/>
    </row>
    <row r="92" spans="1:6" ht="12.75" customHeight="1">
      <c r="A92" s="96"/>
      <c r="B92" s="131"/>
      <c r="C92" s="132"/>
      <c r="D92" s="132"/>
      <c r="E92" s="132"/>
      <c r="F92" s="132"/>
    </row>
    <row r="93" spans="1:6" ht="12.75" customHeight="1">
      <c r="A93" s="133"/>
      <c r="B93" s="134"/>
      <c r="C93" s="132"/>
      <c r="D93" s="132"/>
      <c r="E93" s="132"/>
      <c r="F93" s="132"/>
    </row>
    <row r="94" spans="1:6" ht="12.75" customHeight="1">
      <c r="A94" s="133"/>
      <c r="B94" s="134"/>
      <c r="C94" s="132"/>
      <c r="D94" s="132"/>
      <c r="E94" s="132"/>
      <c r="F94" s="132"/>
    </row>
    <row r="95" spans="1:6" ht="22.5" customHeight="1">
      <c r="A95" s="133"/>
      <c r="B95" s="134"/>
      <c r="C95" s="132"/>
      <c r="D95" s="132"/>
      <c r="E95" s="132"/>
      <c r="F95" s="132"/>
    </row>
    <row r="96" spans="1:6" ht="11.25" customHeight="1">
      <c r="A96" s="133"/>
      <c r="B96" s="134"/>
      <c r="C96" s="132"/>
      <c r="D96" s="132"/>
      <c r="E96" s="132"/>
      <c r="F96" s="132"/>
    </row>
    <row r="97" spans="1:6" ht="11.25" customHeight="1">
      <c r="A97" s="133"/>
      <c r="B97" s="134"/>
      <c r="C97" s="132"/>
      <c r="D97" s="132"/>
      <c r="E97" s="132"/>
      <c r="F97" s="132"/>
    </row>
    <row r="98" spans="1:6" ht="11.25" customHeight="1">
      <c r="A98" s="56"/>
      <c r="B98" s="56"/>
      <c r="C98" s="135"/>
      <c r="D98" s="136"/>
      <c r="E98" s="137"/>
      <c r="F98" s="138"/>
    </row>
    <row r="99" spans="1:6" ht="11.25" customHeight="1">
      <c r="A99" s="56"/>
      <c r="B99" s="56"/>
      <c r="C99" s="135"/>
      <c r="D99" s="136"/>
      <c r="E99" s="137"/>
      <c r="F99" s="138"/>
    </row>
    <row r="100" spans="1:6" ht="11.25" customHeight="1">
      <c r="A100" s="56"/>
      <c r="B100" s="56"/>
      <c r="C100" s="135"/>
      <c r="D100" s="136"/>
      <c r="E100" s="137"/>
      <c r="F100" s="138"/>
    </row>
    <row r="101" spans="1:6" ht="11.25" customHeight="1">
      <c r="A101" s="56"/>
      <c r="B101" s="56"/>
      <c r="C101" s="135"/>
      <c r="D101" s="136"/>
      <c r="E101" s="137"/>
      <c r="F101" s="138"/>
    </row>
    <row r="102" spans="1:6" ht="11.25" customHeight="1">
      <c r="A102" s="56"/>
      <c r="B102" s="56"/>
      <c r="C102" s="135"/>
      <c r="D102" s="136"/>
      <c r="E102" s="137"/>
      <c r="F102" s="138"/>
    </row>
    <row r="103" spans="1:6" ht="11.25" customHeight="1">
      <c r="A103" s="56"/>
      <c r="B103" s="56"/>
      <c r="C103" s="135"/>
      <c r="D103" s="136"/>
      <c r="E103" s="137"/>
      <c r="F103" s="138"/>
    </row>
    <row r="104" spans="1:6" ht="11.25" customHeight="1">
      <c r="A104" s="56"/>
      <c r="B104" s="56"/>
      <c r="C104" s="135"/>
      <c r="D104" s="136"/>
      <c r="E104" s="137"/>
      <c r="F104" s="138"/>
    </row>
    <row r="105" spans="1:6" ht="11.25" customHeight="1">
      <c r="A105" s="56"/>
      <c r="B105" s="56"/>
      <c r="C105" s="135"/>
      <c r="D105" s="136"/>
      <c r="E105" s="137"/>
      <c r="F105" s="138"/>
    </row>
    <row r="106" spans="1:6" ht="11.25" customHeight="1">
      <c r="A106" s="56"/>
      <c r="B106" s="56"/>
      <c r="C106" s="135"/>
      <c r="D106" s="136"/>
      <c r="E106" s="137"/>
      <c r="F106" s="138"/>
    </row>
    <row r="107" spans="1:6" ht="11.25" customHeight="1">
      <c r="A107" s="56"/>
      <c r="B107" s="56"/>
      <c r="C107" s="135"/>
      <c r="D107" s="136"/>
      <c r="E107" s="137"/>
      <c r="F107" s="138"/>
    </row>
    <row r="108" spans="1:6" ht="11.25" customHeight="1">
      <c r="A108" s="56"/>
      <c r="B108" s="56"/>
      <c r="C108" s="135"/>
      <c r="D108" s="136"/>
      <c r="E108" s="137"/>
      <c r="F108" s="138"/>
    </row>
    <row r="109" spans="1:6" ht="11.25" customHeight="1">
      <c r="A109" s="7"/>
      <c r="B109" s="7"/>
      <c r="C109" s="21"/>
      <c r="D109" s="22"/>
    </row>
    <row r="110" spans="1:6" ht="11.25" customHeight="1">
      <c r="A110" s="7"/>
      <c r="B110" s="7"/>
      <c r="C110" s="21"/>
      <c r="D110" s="22"/>
    </row>
    <row r="111" spans="1:6" ht="11.25" customHeight="1">
      <c r="A111" s="7"/>
      <c r="B111" s="7"/>
      <c r="C111" s="21"/>
      <c r="D111" s="22"/>
    </row>
    <row r="112" spans="1:6" ht="11.25" customHeight="1">
      <c r="A112" s="7"/>
      <c r="B112" s="7"/>
      <c r="C112" s="21"/>
      <c r="D112" s="22"/>
    </row>
    <row r="113" spans="1:4" ht="11.25" customHeight="1">
      <c r="A113" s="7"/>
      <c r="B113" s="7"/>
      <c r="C113" s="21"/>
      <c r="D113" s="22"/>
    </row>
    <row r="114" spans="1:4" ht="11.25" customHeight="1">
      <c r="A114" s="7"/>
      <c r="B114" s="7"/>
      <c r="C114" s="21"/>
      <c r="D114" s="22"/>
    </row>
    <row r="115" spans="1:4" ht="11.25" customHeight="1">
      <c r="A115" s="7"/>
      <c r="B115" s="7"/>
      <c r="C115" s="21"/>
      <c r="D115" s="22"/>
    </row>
    <row r="116" spans="1:4" ht="23.25" customHeight="1">
      <c r="A116" s="7"/>
      <c r="B116" s="7"/>
      <c r="C116" s="21"/>
      <c r="D116" s="22"/>
    </row>
    <row r="117" spans="1:4" ht="9.9499999999999993" customHeight="1">
      <c r="A117" s="7"/>
      <c r="B117" s="7"/>
      <c r="C117" s="21"/>
      <c r="D117" s="22"/>
    </row>
    <row r="118" spans="1:4" ht="12.75" customHeight="1">
      <c r="A118" s="7"/>
    </row>
    <row r="120" spans="1:4">
      <c r="A120" s="21"/>
      <c r="B120" s="21"/>
      <c r="C120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9"/>
  <sheetViews>
    <sheetView showGridLines="0" tabSelected="1" view="pageBreakPreview" topLeftCell="A8" zoomScale="75" zoomScaleSheetLayoutView="75" workbookViewId="0">
      <selection activeCell="E11" sqref="E11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153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5"/>
      <c r="F2" s="2"/>
    </row>
    <row r="3" spans="1:10" s="170" customFormat="1" ht="20.25">
      <c r="A3" s="144"/>
      <c r="B3" s="145" t="s">
        <v>10</v>
      </c>
      <c r="C3" s="145" t="s">
        <v>7</v>
      </c>
      <c r="D3" s="146" t="s">
        <v>31</v>
      </c>
      <c r="E3" s="147"/>
      <c r="F3" s="148" t="s">
        <v>2</v>
      </c>
    </row>
    <row r="4" spans="1:10" s="170" customFormat="1" ht="20.25">
      <c r="A4" s="149" t="s">
        <v>5</v>
      </c>
      <c r="B4" s="150" t="s">
        <v>11</v>
      </c>
      <c r="C4" s="149" t="s">
        <v>36</v>
      </c>
      <c r="D4" s="151" t="s">
        <v>30</v>
      </c>
      <c r="E4" s="149" t="s">
        <v>24</v>
      </c>
      <c r="F4" s="152" t="s">
        <v>3</v>
      </c>
    </row>
    <row r="5" spans="1:10" s="170" customFormat="1" ht="21" customHeight="1">
      <c r="A5" s="149"/>
      <c r="B5" s="150" t="s">
        <v>12</v>
      </c>
      <c r="C5" s="150" t="s">
        <v>34</v>
      </c>
      <c r="D5" s="151" t="s">
        <v>3</v>
      </c>
      <c r="E5" s="151"/>
      <c r="F5" s="152"/>
    </row>
    <row r="6" spans="1:10" s="170" customFormat="1" ht="20.25">
      <c r="A6" s="153">
        <v>1</v>
      </c>
      <c r="B6" s="154">
        <v>2</v>
      </c>
      <c r="C6" s="154">
        <v>3</v>
      </c>
      <c r="D6" s="146" t="s">
        <v>1</v>
      </c>
      <c r="E6" s="146" t="s">
        <v>25</v>
      </c>
      <c r="F6" s="155" t="s">
        <v>26</v>
      </c>
    </row>
    <row r="7" spans="1:10" s="170" customFormat="1" ht="20.25">
      <c r="A7" s="156" t="s">
        <v>9</v>
      </c>
      <c r="B7" s="157" t="s">
        <v>13</v>
      </c>
      <c r="C7" s="157"/>
      <c r="D7" s="140">
        <f>D8</f>
        <v>8440600</v>
      </c>
      <c r="E7" s="179">
        <f>E8</f>
        <v>1197080.54</v>
      </c>
      <c r="F7" s="139">
        <f>D7-E7</f>
        <v>7243519.46</v>
      </c>
      <c r="G7" s="171"/>
      <c r="H7" s="171"/>
    </row>
    <row r="8" spans="1:10" s="170" customFormat="1" ht="40.5">
      <c r="A8" s="158" t="s">
        <v>134</v>
      </c>
      <c r="B8" s="142" t="s">
        <v>13</v>
      </c>
      <c r="C8" s="142" t="s">
        <v>251</v>
      </c>
      <c r="D8" s="178">
        <f>D9+D60+D68+D94+D118+D139+D147+D157+D53+D93+D117+D138</f>
        <v>8440600</v>
      </c>
      <c r="E8" s="178">
        <f>E9+E60+E68+E94+E118+E139+E147+E157</f>
        <v>1197080.54</v>
      </c>
      <c r="F8" s="139">
        <f t="shared" ref="F8:F55" si="0">D8-E8</f>
        <v>7243519.46</v>
      </c>
      <c r="G8" s="159"/>
      <c r="H8" s="160"/>
    </row>
    <row r="9" spans="1:10" s="170" customFormat="1" ht="19.5" customHeight="1">
      <c r="A9" s="158" t="s">
        <v>60</v>
      </c>
      <c r="B9" s="142" t="s">
        <v>13</v>
      </c>
      <c r="C9" s="142" t="s">
        <v>252</v>
      </c>
      <c r="D9" s="178">
        <f>D10</f>
        <v>4288900</v>
      </c>
      <c r="E9" s="178">
        <f>E10</f>
        <v>613708.60999999987</v>
      </c>
      <c r="F9" s="139">
        <f t="shared" si="0"/>
        <v>3675191.39</v>
      </c>
      <c r="G9" s="159"/>
      <c r="H9" s="160"/>
    </row>
    <row r="10" spans="1:10" s="170" customFormat="1" ht="138.75" customHeight="1">
      <c r="A10" s="161" t="s">
        <v>217</v>
      </c>
      <c r="B10" s="142" t="s">
        <v>13</v>
      </c>
      <c r="C10" s="142" t="s">
        <v>250</v>
      </c>
      <c r="D10" s="178">
        <f>D11+D25</f>
        <v>4288900</v>
      </c>
      <c r="E10" s="179">
        <f>E11+E23</f>
        <v>613708.60999999987</v>
      </c>
      <c r="F10" s="139">
        <f t="shared" si="0"/>
        <v>3675191.39</v>
      </c>
      <c r="G10" s="159"/>
      <c r="H10" s="160"/>
      <c r="I10" s="171"/>
      <c r="J10" s="171"/>
    </row>
    <row r="11" spans="1:10" s="170" customFormat="1" ht="75.75" customHeight="1">
      <c r="A11" s="161" t="s">
        <v>378</v>
      </c>
      <c r="B11" s="142" t="s">
        <v>13</v>
      </c>
      <c r="C11" s="142" t="s">
        <v>249</v>
      </c>
      <c r="D11" s="178">
        <f>D12</f>
        <v>4288700</v>
      </c>
      <c r="E11" s="179">
        <f>E12</f>
        <v>613708.60999999987</v>
      </c>
      <c r="F11" s="139">
        <f t="shared" si="0"/>
        <v>3674991.39</v>
      </c>
      <c r="G11" s="159"/>
      <c r="H11" s="160"/>
      <c r="I11" s="171"/>
      <c r="J11" s="171"/>
    </row>
    <row r="12" spans="1:10" s="170" customFormat="1" ht="129.75" customHeight="1">
      <c r="A12" s="161" t="s">
        <v>211</v>
      </c>
      <c r="B12" s="142" t="s">
        <v>13</v>
      </c>
      <c r="C12" s="142" t="s">
        <v>248</v>
      </c>
      <c r="D12" s="178">
        <f>D15+D19+D29+D35</f>
        <v>4288700</v>
      </c>
      <c r="E12" s="179">
        <f>E13+E19</f>
        <v>613708.60999999987</v>
      </c>
      <c r="F12" s="139">
        <f t="shared" si="0"/>
        <v>3674991.39</v>
      </c>
      <c r="G12" s="159"/>
      <c r="H12" s="159"/>
      <c r="I12" s="160"/>
      <c r="J12" s="171"/>
    </row>
    <row r="13" spans="1:10" s="170" customFormat="1" ht="196.5" customHeight="1">
      <c r="A13" s="162" t="s">
        <v>358</v>
      </c>
      <c r="B13" s="142" t="s">
        <v>13</v>
      </c>
      <c r="C13" s="142" t="s">
        <v>245</v>
      </c>
      <c r="D13" s="178">
        <f>D14</f>
        <v>3738000</v>
      </c>
      <c r="E13" s="179">
        <f>E14</f>
        <v>567924.64999999991</v>
      </c>
      <c r="F13" s="139">
        <f t="shared" si="0"/>
        <v>3170075.35</v>
      </c>
      <c r="G13" s="159"/>
      <c r="H13" s="159"/>
      <c r="I13" s="160"/>
      <c r="J13" s="171"/>
    </row>
    <row r="14" spans="1:10" s="170" customFormat="1" ht="127.5" customHeight="1">
      <c r="A14" s="163" t="s">
        <v>329</v>
      </c>
      <c r="B14" s="142" t="s">
        <v>13</v>
      </c>
      <c r="C14" s="142" t="s">
        <v>330</v>
      </c>
      <c r="D14" s="178">
        <f>D15</f>
        <v>3738000</v>
      </c>
      <c r="E14" s="179">
        <f>E15</f>
        <v>567924.64999999991</v>
      </c>
      <c r="F14" s="139">
        <f t="shared" si="0"/>
        <v>3170075.35</v>
      </c>
      <c r="G14" s="159"/>
      <c r="H14" s="159"/>
      <c r="I14" s="160"/>
      <c r="J14" s="171"/>
    </row>
    <row r="15" spans="1:10" s="170" customFormat="1" ht="70.5" customHeight="1">
      <c r="A15" s="161" t="s">
        <v>320</v>
      </c>
      <c r="B15" s="142" t="s">
        <v>13</v>
      </c>
      <c r="C15" s="142" t="s">
        <v>321</v>
      </c>
      <c r="D15" s="178">
        <f>D16+D17+D18</f>
        <v>3738000</v>
      </c>
      <c r="E15" s="179">
        <f>E16+E17+E18</f>
        <v>567924.64999999991</v>
      </c>
      <c r="F15" s="139">
        <f t="shared" si="0"/>
        <v>3170075.35</v>
      </c>
      <c r="G15" s="159"/>
      <c r="H15" s="159"/>
      <c r="I15" s="160"/>
      <c r="J15" s="171"/>
    </row>
    <row r="16" spans="1:10" s="170" customFormat="1" ht="64.5" customHeight="1">
      <c r="A16" s="158" t="s">
        <v>253</v>
      </c>
      <c r="B16" s="142" t="s">
        <v>13</v>
      </c>
      <c r="C16" s="142" t="s">
        <v>246</v>
      </c>
      <c r="D16" s="178">
        <v>2705800</v>
      </c>
      <c r="E16" s="179">
        <v>427295.6</v>
      </c>
      <c r="F16" s="139">
        <f>D16-E16</f>
        <v>2278504.4</v>
      </c>
      <c r="G16" s="159"/>
      <c r="H16" s="160"/>
    </row>
    <row r="17" spans="1:8" s="170" customFormat="1" ht="60.75">
      <c r="A17" s="158" t="s">
        <v>135</v>
      </c>
      <c r="B17" s="142" t="s">
        <v>13</v>
      </c>
      <c r="C17" s="142" t="s">
        <v>247</v>
      </c>
      <c r="D17" s="178">
        <v>215000</v>
      </c>
      <c r="E17" s="178">
        <v>0</v>
      </c>
      <c r="F17" s="139">
        <f t="shared" si="0"/>
        <v>215000</v>
      </c>
      <c r="G17" s="159"/>
      <c r="H17" s="160"/>
    </row>
    <row r="18" spans="1:8" s="170" customFormat="1" ht="81">
      <c r="A18" s="158" t="s">
        <v>254</v>
      </c>
      <c r="B18" s="142" t="s">
        <v>13</v>
      </c>
      <c r="C18" s="142" t="s">
        <v>255</v>
      </c>
      <c r="D18" s="178">
        <v>817200</v>
      </c>
      <c r="E18" s="178">
        <v>140629.04999999999</v>
      </c>
      <c r="F18" s="139">
        <f t="shared" si="0"/>
        <v>676570.95</v>
      </c>
      <c r="G18" s="159"/>
      <c r="H18" s="160"/>
    </row>
    <row r="19" spans="1:8" s="170" customFormat="1" ht="176.25" customHeight="1">
      <c r="A19" s="161" t="s">
        <v>223</v>
      </c>
      <c r="B19" s="142" t="s">
        <v>13</v>
      </c>
      <c r="C19" s="142" t="s">
        <v>240</v>
      </c>
      <c r="D19" s="178">
        <f>D22</f>
        <v>470000</v>
      </c>
      <c r="E19" s="178">
        <f>E20</f>
        <v>45783.96</v>
      </c>
      <c r="F19" s="139">
        <f t="shared" si="0"/>
        <v>424216.04</v>
      </c>
      <c r="G19" s="159"/>
      <c r="H19" s="160"/>
    </row>
    <row r="20" spans="1:8" s="170" customFormat="1" ht="68.25" customHeight="1">
      <c r="A20" s="161" t="s">
        <v>312</v>
      </c>
      <c r="B20" s="142" t="s">
        <v>13</v>
      </c>
      <c r="C20" s="142" t="s">
        <v>314</v>
      </c>
      <c r="D20" s="178">
        <f>D21</f>
        <v>470000</v>
      </c>
      <c r="E20" s="178">
        <f>E21</f>
        <v>45783.96</v>
      </c>
      <c r="F20" s="139">
        <f t="shared" si="0"/>
        <v>424216.04</v>
      </c>
      <c r="G20" s="159"/>
      <c r="H20" s="160"/>
    </row>
    <row r="21" spans="1:8" s="170" customFormat="1" ht="72" customHeight="1">
      <c r="A21" s="161" t="s">
        <v>313</v>
      </c>
      <c r="B21" s="142" t="s">
        <v>13</v>
      </c>
      <c r="C21" s="142" t="s">
        <v>315</v>
      </c>
      <c r="D21" s="178">
        <f>D22</f>
        <v>470000</v>
      </c>
      <c r="E21" s="178">
        <f>E22</f>
        <v>45783.96</v>
      </c>
      <c r="F21" s="139">
        <f t="shared" si="0"/>
        <v>424216.04</v>
      </c>
      <c r="G21" s="159"/>
      <c r="H21" s="160"/>
    </row>
    <row r="22" spans="1:8" s="170" customFormat="1" ht="67.5" customHeight="1">
      <c r="A22" s="161" t="s">
        <v>146</v>
      </c>
      <c r="B22" s="142" t="s">
        <v>13</v>
      </c>
      <c r="C22" s="142" t="s">
        <v>237</v>
      </c>
      <c r="D22" s="178">
        <v>470000</v>
      </c>
      <c r="E22" s="179">
        <v>45783.96</v>
      </c>
      <c r="F22" s="139">
        <f t="shared" si="0"/>
        <v>424216.04</v>
      </c>
      <c r="G22" s="159"/>
      <c r="H22" s="160"/>
    </row>
    <row r="23" spans="1:8" s="170" customFormat="1" ht="67.5" customHeight="1">
      <c r="A23" s="162" t="s">
        <v>380</v>
      </c>
      <c r="B23" s="142" t="s">
        <v>13</v>
      </c>
      <c r="C23" s="189" t="s">
        <v>379</v>
      </c>
      <c r="D23" s="192">
        <v>200</v>
      </c>
      <c r="E23" s="190">
        <v>0</v>
      </c>
      <c r="F23" s="191">
        <v>0</v>
      </c>
      <c r="G23" s="159"/>
      <c r="H23" s="160"/>
    </row>
    <row r="24" spans="1:8" s="170" customFormat="1" ht="20.25">
      <c r="A24" s="161" t="s">
        <v>136</v>
      </c>
      <c r="B24" s="142" t="s">
        <v>13</v>
      </c>
      <c r="C24" s="142" t="s">
        <v>239</v>
      </c>
      <c r="D24" s="178">
        <f t="shared" ref="D24" si="1">D25</f>
        <v>200</v>
      </c>
      <c r="E24" s="194">
        <f>E25</f>
        <v>0</v>
      </c>
      <c r="F24" s="139">
        <f t="shared" si="0"/>
        <v>200</v>
      </c>
    </row>
    <row r="25" spans="1:8" s="170" customFormat="1" ht="225" customHeight="1">
      <c r="A25" s="161" t="s">
        <v>209</v>
      </c>
      <c r="B25" s="142" t="s">
        <v>13</v>
      </c>
      <c r="C25" s="142" t="s">
        <v>238</v>
      </c>
      <c r="D25" s="178">
        <f>D26</f>
        <v>200</v>
      </c>
      <c r="E25" s="194">
        <f>E26</f>
        <v>0</v>
      </c>
      <c r="F25" s="139">
        <f t="shared" si="0"/>
        <v>200</v>
      </c>
    </row>
    <row r="26" spans="1:8" s="170" customFormat="1" ht="72" customHeight="1">
      <c r="A26" s="161" t="s">
        <v>312</v>
      </c>
      <c r="B26" s="142" t="s">
        <v>13</v>
      </c>
      <c r="C26" s="142" t="s">
        <v>317</v>
      </c>
      <c r="D26" s="178">
        <f>D27</f>
        <v>200</v>
      </c>
      <c r="E26" s="180">
        <f>E27</f>
        <v>0</v>
      </c>
      <c r="F26" s="139">
        <f t="shared" si="0"/>
        <v>200</v>
      </c>
    </row>
    <row r="27" spans="1:8" s="170" customFormat="1" ht="69" customHeight="1">
      <c r="A27" s="161" t="s">
        <v>313</v>
      </c>
      <c r="B27" s="142" t="s">
        <v>13</v>
      </c>
      <c r="C27" s="142" t="s">
        <v>316</v>
      </c>
      <c r="D27" s="178">
        <f>D28</f>
        <v>200</v>
      </c>
      <c r="E27" s="180">
        <f>E28</f>
        <v>0</v>
      </c>
      <c r="F27" s="139">
        <f t="shared" si="0"/>
        <v>200</v>
      </c>
    </row>
    <row r="28" spans="1:8" s="170" customFormat="1" ht="38.25" customHeight="1">
      <c r="A28" s="161" t="s">
        <v>432</v>
      </c>
      <c r="B28" s="142" t="s">
        <v>13</v>
      </c>
      <c r="C28" s="142" t="s">
        <v>236</v>
      </c>
      <c r="D28" s="178">
        <v>200</v>
      </c>
      <c r="E28" s="180">
        <v>0</v>
      </c>
      <c r="F28" s="139">
        <f t="shared" si="0"/>
        <v>200</v>
      </c>
    </row>
    <row r="29" spans="1:8" s="170" customFormat="1" ht="36" customHeight="1">
      <c r="A29" s="158" t="s">
        <v>66</v>
      </c>
      <c r="B29" s="142" t="s">
        <v>13</v>
      </c>
      <c r="C29" s="142" t="s">
        <v>241</v>
      </c>
      <c r="D29" s="178">
        <f t="shared" ref="D29:E31" si="2">D30</f>
        <v>10000</v>
      </c>
      <c r="E29" s="179">
        <f t="shared" si="2"/>
        <v>0</v>
      </c>
      <c r="F29" s="139">
        <f t="shared" si="0"/>
        <v>10000</v>
      </c>
    </row>
    <row r="30" spans="1:8" s="170" customFormat="1" ht="60.75">
      <c r="A30" s="158" t="s">
        <v>224</v>
      </c>
      <c r="B30" s="142" t="s">
        <v>13</v>
      </c>
      <c r="C30" s="142" t="s">
        <v>242</v>
      </c>
      <c r="D30" s="178">
        <f t="shared" si="2"/>
        <v>10000</v>
      </c>
      <c r="E30" s="179">
        <f t="shared" si="2"/>
        <v>0</v>
      </c>
      <c r="F30" s="139">
        <f t="shared" si="0"/>
        <v>10000</v>
      </c>
    </row>
    <row r="31" spans="1:8" s="170" customFormat="1" ht="40.5">
      <c r="A31" s="158" t="s">
        <v>137</v>
      </c>
      <c r="B31" s="142" t="s">
        <v>13</v>
      </c>
      <c r="C31" s="142" t="s">
        <v>243</v>
      </c>
      <c r="D31" s="178">
        <f t="shared" si="2"/>
        <v>10000</v>
      </c>
      <c r="E31" s="179">
        <f t="shared" si="2"/>
        <v>0</v>
      </c>
      <c r="F31" s="139">
        <f t="shared" si="0"/>
        <v>10000</v>
      </c>
    </row>
    <row r="32" spans="1:8" s="170" customFormat="1" ht="121.5">
      <c r="A32" s="158" t="s">
        <v>221</v>
      </c>
      <c r="B32" s="142" t="s">
        <v>13</v>
      </c>
      <c r="C32" s="142" t="s">
        <v>244</v>
      </c>
      <c r="D32" s="178">
        <f>D33</f>
        <v>10000</v>
      </c>
      <c r="E32" s="178">
        <f>E33</f>
        <v>0</v>
      </c>
      <c r="F32" s="139">
        <f t="shared" si="0"/>
        <v>10000</v>
      </c>
    </row>
    <row r="33" spans="1:6" s="170" customFormat="1" ht="20.25">
      <c r="A33" s="158" t="s">
        <v>323</v>
      </c>
      <c r="B33" s="142" t="s">
        <v>13</v>
      </c>
      <c r="C33" s="142" t="s">
        <v>322</v>
      </c>
      <c r="D33" s="178">
        <f>D34</f>
        <v>10000</v>
      </c>
      <c r="E33" s="179">
        <f>E34</f>
        <v>0</v>
      </c>
      <c r="F33" s="139">
        <f t="shared" si="0"/>
        <v>10000</v>
      </c>
    </row>
    <row r="34" spans="1:6" s="170" customFormat="1" ht="20.25">
      <c r="A34" s="158" t="s">
        <v>138</v>
      </c>
      <c r="B34" s="142" t="s">
        <v>13</v>
      </c>
      <c r="C34" s="142" t="s">
        <v>256</v>
      </c>
      <c r="D34" s="178">
        <v>10000</v>
      </c>
      <c r="E34" s="180">
        <v>0</v>
      </c>
      <c r="F34" s="139">
        <f t="shared" si="0"/>
        <v>10000</v>
      </c>
    </row>
    <row r="35" spans="1:6" s="170" customFormat="1" ht="20.25">
      <c r="A35" s="161" t="s">
        <v>125</v>
      </c>
      <c r="B35" s="142" t="s">
        <v>13</v>
      </c>
      <c r="C35" s="142" t="s">
        <v>257</v>
      </c>
      <c r="D35" s="179">
        <f>D41+D42+D59</f>
        <v>70700</v>
      </c>
      <c r="E35" s="179">
        <f>E41+E42+E59</f>
        <v>11144.98</v>
      </c>
      <c r="F35" s="139">
        <f t="shared" si="0"/>
        <v>59555.020000000004</v>
      </c>
    </row>
    <row r="36" spans="1:6" s="170" customFormat="1" ht="71.25" customHeight="1">
      <c r="A36" s="161" t="s">
        <v>222</v>
      </c>
      <c r="B36" s="142" t="s">
        <v>13</v>
      </c>
      <c r="C36" s="142" t="s">
        <v>258</v>
      </c>
      <c r="D36" s="179">
        <f>D37</f>
        <v>10000</v>
      </c>
      <c r="E36" s="179">
        <f>E37</f>
        <v>0</v>
      </c>
      <c r="F36" s="139">
        <f t="shared" si="0"/>
        <v>10000</v>
      </c>
    </row>
    <row r="37" spans="1:6" s="170" customFormat="1" ht="123" customHeight="1">
      <c r="A37" s="161" t="s">
        <v>139</v>
      </c>
      <c r="B37" s="142" t="s">
        <v>13</v>
      </c>
      <c r="C37" s="142" t="s">
        <v>259</v>
      </c>
      <c r="D37" s="178">
        <f t="shared" ref="D37:E40" si="3">D38</f>
        <v>10000</v>
      </c>
      <c r="E37" s="178">
        <f t="shared" si="3"/>
        <v>0</v>
      </c>
      <c r="F37" s="139">
        <f t="shared" si="0"/>
        <v>10000</v>
      </c>
    </row>
    <row r="38" spans="1:6" s="170" customFormat="1" ht="187.5" customHeight="1">
      <c r="A38" s="161" t="s">
        <v>172</v>
      </c>
      <c r="B38" s="142" t="s">
        <v>13</v>
      </c>
      <c r="C38" s="142" t="s">
        <v>265</v>
      </c>
      <c r="D38" s="178">
        <f t="shared" si="3"/>
        <v>10000</v>
      </c>
      <c r="E38" s="179">
        <f t="shared" si="3"/>
        <v>0</v>
      </c>
      <c r="F38" s="139">
        <f t="shared" si="0"/>
        <v>10000</v>
      </c>
    </row>
    <row r="39" spans="1:6" s="170" customFormat="1" ht="36" customHeight="1">
      <c r="A39" s="161" t="s">
        <v>323</v>
      </c>
      <c r="B39" s="142" t="s">
        <v>13</v>
      </c>
      <c r="C39" s="142" t="s">
        <v>326</v>
      </c>
      <c r="D39" s="178">
        <f t="shared" si="3"/>
        <v>10000</v>
      </c>
      <c r="E39" s="179">
        <f t="shared" si="3"/>
        <v>0</v>
      </c>
      <c r="F39" s="139">
        <f t="shared" si="0"/>
        <v>10000</v>
      </c>
    </row>
    <row r="40" spans="1:6" s="170" customFormat="1" ht="22.5" customHeight="1">
      <c r="A40" s="161" t="s">
        <v>324</v>
      </c>
      <c r="B40" s="142" t="s">
        <v>13</v>
      </c>
      <c r="C40" s="142" t="s">
        <v>325</v>
      </c>
      <c r="D40" s="178">
        <f t="shared" si="3"/>
        <v>10000</v>
      </c>
      <c r="E40" s="179">
        <f t="shared" si="3"/>
        <v>0</v>
      </c>
      <c r="F40" s="139">
        <f t="shared" si="0"/>
        <v>10000</v>
      </c>
    </row>
    <row r="41" spans="1:6" s="170" customFormat="1" ht="20.25">
      <c r="A41" s="161" t="s">
        <v>173</v>
      </c>
      <c r="B41" s="142" t="s">
        <v>13</v>
      </c>
      <c r="C41" s="142" t="s">
        <v>260</v>
      </c>
      <c r="D41" s="178">
        <v>10000</v>
      </c>
      <c r="E41" s="178">
        <v>0</v>
      </c>
      <c r="F41" s="139">
        <f t="shared" si="0"/>
        <v>10000</v>
      </c>
    </row>
    <row r="42" spans="1:6" s="170" customFormat="1" ht="121.5">
      <c r="A42" s="161" t="s">
        <v>177</v>
      </c>
      <c r="B42" s="142" t="s">
        <v>13</v>
      </c>
      <c r="C42" s="142" t="s">
        <v>376</v>
      </c>
      <c r="D42" s="178">
        <f>D43</f>
        <v>25700</v>
      </c>
      <c r="E42" s="178">
        <f>E43</f>
        <v>7544.98</v>
      </c>
      <c r="F42" s="139">
        <f t="shared" si="0"/>
        <v>18155.02</v>
      </c>
    </row>
    <row r="43" spans="1:6" s="170" customFormat="1" ht="54.75" customHeight="1">
      <c r="A43" s="161" t="s">
        <v>323</v>
      </c>
      <c r="B43" s="142" t="s">
        <v>13</v>
      </c>
      <c r="C43" s="142" t="s">
        <v>375</v>
      </c>
      <c r="D43" s="178">
        <f>D44</f>
        <v>25700</v>
      </c>
      <c r="E43" s="178">
        <f>E44</f>
        <v>7544.98</v>
      </c>
      <c r="F43" s="139">
        <f t="shared" si="0"/>
        <v>18155.02</v>
      </c>
    </row>
    <row r="44" spans="1:6" s="170" customFormat="1" ht="54.75" customHeight="1">
      <c r="A44" s="161" t="s">
        <v>324</v>
      </c>
      <c r="B44" s="142" t="s">
        <v>13</v>
      </c>
      <c r="C44" s="142" t="s">
        <v>374</v>
      </c>
      <c r="D44" s="178">
        <f>D45+D46+D47</f>
        <v>25700</v>
      </c>
      <c r="E44" s="178">
        <f>E45+E46+E47</f>
        <v>7544.98</v>
      </c>
      <c r="F44" s="139">
        <f t="shared" si="0"/>
        <v>18155.02</v>
      </c>
    </row>
    <row r="45" spans="1:6" s="170" customFormat="1" ht="41.25" customHeight="1">
      <c r="A45" s="161" t="s">
        <v>132</v>
      </c>
      <c r="B45" s="142" t="s">
        <v>13</v>
      </c>
      <c r="C45" s="142" t="s">
        <v>373</v>
      </c>
      <c r="D45" s="140">
        <v>5900</v>
      </c>
      <c r="E45" s="178">
        <v>0</v>
      </c>
      <c r="F45" s="139">
        <f t="shared" si="0"/>
        <v>5900</v>
      </c>
    </row>
    <row r="46" spans="1:6" s="170" customFormat="1" ht="31.5" customHeight="1">
      <c r="A46" s="161" t="s">
        <v>360</v>
      </c>
      <c r="B46" s="142" t="s">
        <v>13</v>
      </c>
      <c r="C46" s="142" t="s">
        <v>372</v>
      </c>
      <c r="D46" s="140">
        <v>3800</v>
      </c>
      <c r="E46" s="178">
        <v>3135</v>
      </c>
      <c r="F46" s="139">
        <f t="shared" si="0"/>
        <v>665</v>
      </c>
    </row>
    <row r="47" spans="1:6" s="170" customFormat="1" ht="24.75" customHeight="1">
      <c r="A47" s="161" t="s">
        <v>173</v>
      </c>
      <c r="B47" s="142" t="s">
        <v>13</v>
      </c>
      <c r="C47" s="142" t="s">
        <v>381</v>
      </c>
      <c r="D47" s="140">
        <v>16000</v>
      </c>
      <c r="E47" s="178">
        <v>4409.9799999999996</v>
      </c>
      <c r="F47" s="139">
        <f t="shared" si="0"/>
        <v>11590.02</v>
      </c>
    </row>
    <row r="48" spans="1:6" s="170" customFormat="1" ht="66" customHeight="1">
      <c r="A48" s="162" t="s">
        <v>424</v>
      </c>
      <c r="B48" s="142" t="s">
        <v>13</v>
      </c>
      <c r="C48" s="142" t="s">
        <v>420</v>
      </c>
      <c r="D48" s="140">
        <f>D53</f>
        <v>59800</v>
      </c>
      <c r="E48" s="179">
        <f t="shared" ref="E48:E53" si="4">E49</f>
        <v>3600</v>
      </c>
      <c r="F48" s="139">
        <f t="shared" si="0"/>
        <v>56200</v>
      </c>
    </row>
    <row r="49" spans="1:6" s="170" customFormat="1" ht="24.75" customHeight="1">
      <c r="A49" s="161" t="s">
        <v>136</v>
      </c>
      <c r="B49" s="142" t="s">
        <v>13</v>
      </c>
      <c r="C49" s="142" t="s">
        <v>421</v>
      </c>
      <c r="D49" s="140">
        <f>D52</f>
        <v>59800</v>
      </c>
      <c r="E49" s="179">
        <f>E52</f>
        <v>3600</v>
      </c>
      <c r="F49" s="139">
        <f t="shared" si="0"/>
        <v>56200</v>
      </c>
    </row>
    <row r="50" spans="1:6" s="170" customFormat="1" ht="152.25" customHeight="1">
      <c r="A50" s="161" t="s">
        <v>419</v>
      </c>
      <c r="B50" s="142" t="s">
        <v>13</v>
      </c>
      <c r="C50" s="142" t="s">
        <v>425</v>
      </c>
      <c r="D50" s="140">
        <v>59800</v>
      </c>
      <c r="E50" s="179">
        <v>0</v>
      </c>
      <c r="F50" s="139">
        <v>59800</v>
      </c>
    </row>
    <row r="51" spans="1:6" s="170" customFormat="1" ht="30" customHeight="1">
      <c r="A51" s="161" t="s">
        <v>323</v>
      </c>
      <c r="B51" s="142" t="s">
        <v>13</v>
      </c>
      <c r="C51" s="142" t="s">
        <v>426</v>
      </c>
      <c r="D51" s="140">
        <v>59800</v>
      </c>
      <c r="E51" s="179">
        <v>0</v>
      </c>
      <c r="F51" s="139">
        <v>59800</v>
      </c>
    </row>
    <row r="52" spans="1:6" s="170" customFormat="1" ht="30" customHeight="1">
      <c r="A52" s="161" t="s">
        <v>427</v>
      </c>
      <c r="B52" s="142" t="s">
        <v>13</v>
      </c>
      <c r="C52" s="142" t="s">
        <v>422</v>
      </c>
      <c r="D52" s="140">
        <f>D53</f>
        <v>59800</v>
      </c>
      <c r="E52" s="179">
        <f t="shared" si="4"/>
        <v>3600</v>
      </c>
      <c r="F52" s="139">
        <f t="shared" si="0"/>
        <v>56200</v>
      </c>
    </row>
    <row r="53" spans="1:6" s="170" customFormat="1" ht="77.25" customHeight="1">
      <c r="A53" s="161" t="s">
        <v>428</v>
      </c>
      <c r="B53" s="142" t="s">
        <v>13</v>
      </c>
      <c r="C53" s="142" t="s">
        <v>423</v>
      </c>
      <c r="D53" s="140">
        <v>59800</v>
      </c>
      <c r="E53" s="179">
        <f t="shared" si="4"/>
        <v>3600</v>
      </c>
      <c r="F53" s="139">
        <f t="shared" si="0"/>
        <v>56200</v>
      </c>
    </row>
    <row r="54" spans="1:6" s="170" customFormat="1" ht="65.25" customHeight="1">
      <c r="A54" s="161" t="s">
        <v>225</v>
      </c>
      <c r="B54" s="142" t="s">
        <v>13</v>
      </c>
      <c r="C54" s="142" t="s">
        <v>261</v>
      </c>
      <c r="D54" s="178">
        <f>D55</f>
        <v>35000</v>
      </c>
      <c r="E54" s="178">
        <f>E55</f>
        <v>3600</v>
      </c>
      <c r="F54" s="139">
        <f t="shared" si="0"/>
        <v>31400</v>
      </c>
    </row>
    <row r="55" spans="1:6" s="170" customFormat="1" ht="96.75" customHeight="1">
      <c r="A55" s="158" t="s">
        <v>131</v>
      </c>
      <c r="B55" s="142" t="s">
        <v>13</v>
      </c>
      <c r="C55" s="142" t="s">
        <v>262</v>
      </c>
      <c r="D55" s="178">
        <f>D56</f>
        <v>35000</v>
      </c>
      <c r="E55" s="179">
        <f>E56</f>
        <v>3600</v>
      </c>
      <c r="F55" s="139">
        <f t="shared" si="0"/>
        <v>31400</v>
      </c>
    </row>
    <row r="56" spans="1:6" s="170" customFormat="1" ht="246" customHeight="1">
      <c r="A56" s="158" t="s">
        <v>220</v>
      </c>
      <c r="B56" s="142" t="s">
        <v>13</v>
      </c>
      <c r="C56" s="142" t="s">
        <v>263</v>
      </c>
      <c r="D56" s="178">
        <f>D59</f>
        <v>35000</v>
      </c>
      <c r="E56" s="179">
        <f>E59</f>
        <v>3600</v>
      </c>
      <c r="F56" s="139">
        <f t="shared" ref="F56:F109" si="5">D56-E56</f>
        <v>31400</v>
      </c>
    </row>
    <row r="57" spans="1:6" s="170" customFormat="1" ht="66" customHeight="1">
      <c r="A57" s="158" t="s">
        <v>312</v>
      </c>
      <c r="B57" s="142" t="s">
        <v>13</v>
      </c>
      <c r="C57" s="142" t="s">
        <v>319</v>
      </c>
      <c r="D57" s="178">
        <f>D58</f>
        <v>35000</v>
      </c>
      <c r="E57" s="179">
        <f>E58</f>
        <v>3600</v>
      </c>
      <c r="F57" s="139">
        <f t="shared" si="5"/>
        <v>31400</v>
      </c>
    </row>
    <row r="58" spans="1:6" s="170" customFormat="1" ht="69.75" customHeight="1">
      <c r="A58" s="158" t="s">
        <v>313</v>
      </c>
      <c r="B58" s="142" t="s">
        <v>13</v>
      </c>
      <c r="C58" s="142" t="s">
        <v>318</v>
      </c>
      <c r="D58" s="178">
        <f>D59</f>
        <v>35000</v>
      </c>
      <c r="E58" s="179">
        <f>E59</f>
        <v>3600</v>
      </c>
      <c r="F58" s="139">
        <f t="shared" si="5"/>
        <v>31400</v>
      </c>
    </row>
    <row r="59" spans="1:6" s="170" customFormat="1" ht="42" customHeight="1">
      <c r="A59" s="161" t="s">
        <v>432</v>
      </c>
      <c r="B59" s="142" t="s">
        <v>13</v>
      </c>
      <c r="C59" s="142" t="s">
        <v>264</v>
      </c>
      <c r="D59" s="178">
        <v>35000</v>
      </c>
      <c r="E59" s="178">
        <v>3600</v>
      </c>
      <c r="F59" s="139">
        <f t="shared" si="5"/>
        <v>31400</v>
      </c>
    </row>
    <row r="60" spans="1:6" s="170" customFormat="1" ht="36.75" customHeight="1">
      <c r="A60" s="161" t="s">
        <v>61</v>
      </c>
      <c r="B60" s="142" t="s">
        <v>13</v>
      </c>
      <c r="C60" s="142" t="s">
        <v>270</v>
      </c>
      <c r="D60" s="178">
        <f t="shared" ref="D60:E60" si="6">D61</f>
        <v>208200</v>
      </c>
      <c r="E60" s="179">
        <f t="shared" si="6"/>
        <v>20084.04</v>
      </c>
      <c r="F60" s="139">
        <f t="shared" si="5"/>
        <v>188115.96</v>
      </c>
    </row>
    <row r="61" spans="1:6" s="170" customFormat="1" ht="48" customHeight="1">
      <c r="A61" s="161" t="s">
        <v>62</v>
      </c>
      <c r="B61" s="142" t="s">
        <v>13</v>
      </c>
      <c r="C61" s="142" t="s">
        <v>269</v>
      </c>
      <c r="D61" s="178">
        <f t="shared" ref="D61:E64" si="7">D62</f>
        <v>208200</v>
      </c>
      <c r="E61" s="179">
        <f t="shared" si="7"/>
        <v>20084.04</v>
      </c>
      <c r="F61" s="139">
        <f t="shared" si="5"/>
        <v>188115.96</v>
      </c>
    </row>
    <row r="62" spans="1:6" s="170" customFormat="1" ht="36" customHeight="1">
      <c r="A62" s="161" t="s">
        <v>136</v>
      </c>
      <c r="B62" s="142" t="s">
        <v>13</v>
      </c>
      <c r="C62" s="142" t="s">
        <v>266</v>
      </c>
      <c r="D62" s="178">
        <f t="shared" si="7"/>
        <v>208200</v>
      </c>
      <c r="E62" s="179">
        <f t="shared" si="7"/>
        <v>20084.04</v>
      </c>
      <c r="F62" s="139">
        <f t="shared" si="5"/>
        <v>188115.96</v>
      </c>
    </row>
    <row r="63" spans="1:6" s="170" customFormat="1" ht="141.75">
      <c r="A63" s="161" t="s">
        <v>178</v>
      </c>
      <c r="B63" s="142" t="s">
        <v>13</v>
      </c>
      <c r="C63" s="142" t="s">
        <v>267</v>
      </c>
      <c r="D63" s="178">
        <f t="shared" si="7"/>
        <v>208200</v>
      </c>
      <c r="E63" s="179">
        <f t="shared" si="7"/>
        <v>20084.04</v>
      </c>
      <c r="F63" s="139">
        <f t="shared" si="5"/>
        <v>188115.96</v>
      </c>
    </row>
    <row r="64" spans="1:6" s="170" customFormat="1" ht="132.75" customHeight="1">
      <c r="A64" s="161" t="s">
        <v>329</v>
      </c>
      <c r="B64" s="142" t="s">
        <v>13</v>
      </c>
      <c r="C64" s="142" t="s">
        <v>327</v>
      </c>
      <c r="D64" s="179">
        <f t="shared" si="7"/>
        <v>208200</v>
      </c>
      <c r="E64" s="179">
        <f t="shared" si="7"/>
        <v>20084.04</v>
      </c>
      <c r="F64" s="139">
        <f t="shared" si="5"/>
        <v>188115.96</v>
      </c>
    </row>
    <row r="65" spans="1:6" s="170" customFormat="1" ht="57" customHeight="1">
      <c r="A65" s="161" t="s">
        <v>320</v>
      </c>
      <c r="B65" s="142" t="s">
        <v>13</v>
      </c>
      <c r="C65" s="142" t="s">
        <v>328</v>
      </c>
      <c r="D65" s="178">
        <f>D66+D67</f>
        <v>208200</v>
      </c>
      <c r="E65" s="179">
        <f>E66+E67</f>
        <v>20084.04</v>
      </c>
      <c r="F65" s="139">
        <f t="shared" si="5"/>
        <v>188115.96</v>
      </c>
    </row>
    <row r="66" spans="1:6" s="170" customFormat="1" ht="41.25" customHeight="1">
      <c r="A66" s="158" t="s">
        <v>272</v>
      </c>
      <c r="B66" s="142" t="s">
        <v>13</v>
      </c>
      <c r="C66" s="142" t="s">
        <v>268</v>
      </c>
      <c r="D66" s="179">
        <v>159900</v>
      </c>
      <c r="E66" s="179">
        <v>16677.48</v>
      </c>
      <c r="F66" s="139">
        <f t="shared" si="5"/>
        <v>143222.51999999999</v>
      </c>
    </row>
    <row r="67" spans="1:6" s="170" customFormat="1" ht="93.75" customHeight="1">
      <c r="A67" s="158" t="s">
        <v>254</v>
      </c>
      <c r="B67" s="142" t="s">
        <v>13</v>
      </c>
      <c r="C67" s="142" t="s">
        <v>271</v>
      </c>
      <c r="D67" s="178">
        <v>48300</v>
      </c>
      <c r="E67" s="178">
        <v>3406.56</v>
      </c>
      <c r="F67" s="139">
        <f t="shared" si="5"/>
        <v>44893.440000000002</v>
      </c>
    </row>
    <row r="68" spans="1:6" s="170" customFormat="1" ht="63" customHeight="1">
      <c r="A68" s="161" t="s">
        <v>63</v>
      </c>
      <c r="B68" s="142" t="s">
        <v>13</v>
      </c>
      <c r="C68" s="142" t="s">
        <v>273</v>
      </c>
      <c r="D68" s="178">
        <f>D69</f>
        <v>117400</v>
      </c>
      <c r="E68" s="178">
        <f>E69</f>
        <v>17000</v>
      </c>
      <c r="F68" s="139">
        <f t="shared" si="5"/>
        <v>100400</v>
      </c>
    </row>
    <row r="69" spans="1:6" s="170" customFormat="1" ht="91.5" customHeight="1">
      <c r="A69" s="161" t="s">
        <v>143</v>
      </c>
      <c r="B69" s="142" t="s">
        <v>13</v>
      </c>
      <c r="C69" s="142" t="s">
        <v>274</v>
      </c>
      <c r="D69" s="178">
        <f>D70</f>
        <v>117400</v>
      </c>
      <c r="E69" s="178">
        <f>E70</f>
        <v>17000</v>
      </c>
      <c r="F69" s="139">
        <f t="shared" si="5"/>
        <v>100400</v>
      </c>
    </row>
    <row r="70" spans="1:6" s="170" customFormat="1" ht="101.25">
      <c r="A70" s="158" t="s">
        <v>429</v>
      </c>
      <c r="B70" s="142" t="s">
        <v>13</v>
      </c>
      <c r="C70" s="142" t="s">
        <v>275</v>
      </c>
      <c r="D70" s="178">
        <f>D76+D82+D75</f>
        <v>117400</v>
      </c>
      <c r="E70" s="178">
        <f>E76+E82</f>
        <v>17000</v>
      </c>
      <c r="F70" s="139">
        <f t="shared" si="5"/>
        <v>100400</v>
      </c>
    </row>
    <row r="71" spans="1:6" s="170" customFormat="1" ht="50.25" customHeight="1">
      <c r="A71" s="163" t="s">
        <v>430</v>
      </c>
      <c r="B71" s="142" t="s">
        <v>13</v>
      </c>
      <c r="C71" s="177" t="s">
        <v>276</v>
      </c>
      <c r="D71" s="178">
        <f>D72</f>
        <v>2300</v>
      </c>
      <c r="E71" s="179">
        <f t="shared" ref="E71:E75" si="8">E72</f>
        <v>17000</v>
      </c>
      <c r="F71" s="139">
        <f t="shared" si="5"/>
        <v>-14700</v>
      </c>
    </row>
    <row r="72" spans="1:6" s="170" customFormat="1" ht="256.5" customHeight="1">
      <c r="A72" s="163" t="s">
        <v>431</v>
      </c>
      <c r="B72" s="142" t="s">
        <v>13</v>
      </c>
      <c r="C72" s="142" t="s">
        <v>390</v>
      </c>
      <c r="D72" s="178">
        <f>D73</f>
        <v>2300</v>
      </c>
      <c r="E72" s="179">
        <f t="shared" si="8"/>
        <v>17000</v>
      </c>
      <c r="F72" s="139">
        <f t="shared" si="5"/>
        <v>-14700</v>
      </c>
    </row>
    <row r="73" spans="1:6" s="170" customFormat="1" ht="37.5" customHeight="1">
      <c r="A73" s="158" t="s">
        <v>312</v>
      </c>
      <c r="B73" s="142" t="s">
        <v>13</v>
      </c>
      <c r="C73" s="142" t="s">
        <v>389</v>
      </c>
      <c r="D73" s="178">
        <f>D74</f>
        <v>2300</v>
      </c>
      <c r="E73" s="179">
        <f t="shared" si="8"/>
        <v>17000</v>
      </c>
      <c r="F73" s="139">
        <f t="shared" si="5"/>
        <v>-14700</v>
      </c>
    </row>
    <row r="74" spans="1:6" s="170" customFormat="1" ht="70.5" customHeight="1">
      <c r="A74" s="158" t="s">
        <v>313</v>
      </c>
      <c r="B74" s="142" t="s">
        <v>13</v>
      </c>
      <c r="C74" s="142" t="s">
        <v>388</v>
      </c>
      <c r="D74" s="178">
        <f>D75</f>
        <v>2300</v>
      </c>
      <c r="E74" s="179">
        <f t="shared" si="8"/>
        <v>17000</v>
      </c>
      <c r="F74" s="139">
        <f t="shared" si="5"/>
        <v>-14700</v>
      </c>
    </row>
    <row r="75" spans="1:6" s="170" customFormat="1" ht="46.5" customHeight="1">
      <c r="A75" s="161" t="s">
        <v>433</v>
      </c>
      <c r="B75" s="142" t="s">
        <v>13</v>
      </c>
      <c r="C75" s="142" t="s">
        <v>387</v>
      </c>
      <c r="D75" s="178">
        <v>2300</v>
      </c>
      <c r="E75" s="179">
        <f t="shared" si="8"/>
        <v>17000</v>
      </c>
      <c r="F75" s="139">
        <f t="shared" si="5"/>
        <v>-14700</v>
      </c>
    </row>
    <row r="76" spans="1:6" s="170" customFormat="1" ht="145.5" customHeight="1">
      <c r="A76" s="176" t="s">
        <v>145</v>
      </c>
      <c r="B76" s="177" t="s">
        <v>13</v>
      </c>
      <c r="C76" s="177" t="s">
        <v>276</v>
      </c>
      <c r="D76" s="178">
        <f t="shared" ref="D76:E78" si="9">D77</f>
        <v>102400</v>
      </c>
      <c r="E76" s="178">
        <f t="shared" si="9"/>
        <v>17000</v>
      </c>
      <c r="F76" s="179">
        <f t="shared" si="5"/>
        <v>85400</v>
      </c>
    </row>
    <row r="77" spans="1:6" s="170" customFormat="1" ht="330" customHeight="1">
      <c r="A77" s="163" t="s">
        <v>144</v>
      </c>
      <c r="B77" s="142" t="s">
        <v>13</v>
      </c>
      <c r="C77" s="142" t="s">
        <v>277</v>
      </c>
      <c r="D77" s="178">
        <f t="shared" si="9"/>
        <v>102400</v>
      </c>
      <c r="E77" s="179">
        <f t="shared" si="9"/>
        <v>17000</v>
      </c>
      <c r="F77" s="139">
        <f t="shared" si="5"/>
        <v>85400</v>
      </c>
    </row>
    <row r="78" spans="1:6" s="170" customFormat="1" ht="20.25">
      <c r="A78" s="163" t="s">
        <v>332</v>
      </c>
      <c r="B78" s="142" t="s">
        <v>13</v>
      </c>
      <c r="C78" s="142" t="s">
        <v>331</v>
      </c>
      <c r="D78" s="178">
        <f t="shared" si="9"/>
        <v>102400</v>
      </c>
      <c r="E78" s="179">
        <f t="shared" si="9"/>
        <v>17000</v>
      </c>
      <c r="F78" s="139">
        <f t="shared" si="5"/>
        <v>85400</v>
      </c>
    </row>
    <row r="79" spans="1:6" s="170" customFormat="1" ht="20.25">
      <c r="A79" s="161" t="s">
        <v>59</v>
      </c>
      <c r="B79" s="142" t="s">
        <v>13</v>
      </c>
      <c r="C79" s="142" t="s">
        <v>278</v>
      </c>
      <c r="D79" s="178">
        <v>102400</v>
      </c>
      <c r="E79" s="179">
        <v>17000</v>
      </c>
      <c r="F79" s="139">
        <f t="shared" si="5"/>
        <v>85400</v>
      </c>
    </row>
    <row r="80" spans="1:6" s="170" customFormat="1" ht="141.75" customHeight="1">
      <c r="A80" s="163" t="s">
        <v>218</v>
      </c>
      <c r="B80" s="142" t="s">
        <v>13</v>
      </c>
      <c r="C80" s="142" t="s">
        <v>279</v>
      </c>
      <c r="D80" s="178">
        <f t="shared" ref="D80:E80" si="10">D81</f>
        <v>12700</v>
      </c>
      <c r="E80" s="179">
        <f t="shared" si="10"/>
        <v>0</v>
      </c>
      <c r="F80" s="139">
        <f t="shared" si="5"/>
        <v>12700</v>
      </c>
    </row>
    <row r="81" spans="1:7" s="170" customFormat="1" ht="183" customHeight="1">
      <c r="A81" s="164" t="s">
        <v>219</v>
      </c>
      <c r="B81" s="142" t="s">
        <v>13</v>
      </c>
      <c r="C81" s="142" t="s">
        <v>280</v>
      </c>
      <c r="D81" s="178">
        <f t="shared" ref="D81:E83" si="11">D82</f>
        <v>12700</v>
      </c>
      <c r="E81" s="179">
        <f t="shared" si="11"/>
        <v>0</v>
      </c>
      <c r="F81" s="139">
        <f t="shared" si="5"/>
        <v>12700</v>
      </c>
    </row>
    <row r="82" spans="1:7" s="170" customFormat="1" ht="69" customHeight="1">
      <c r="A82" s="158" t="s">
        <v>312</v>
      </c>
      <c r="B82" s="142" t="s">
        <v>13</v>
      </c>
      <c r="C82" s="142" t="s">
        <v>333</v>
      </c>
      <c r="D82" s="178">
        <f t="shared" si="11"/>
        <v>12700</v>
      </c>
      <c r="E82" s="179">
        <f t="shared" si="11"/>
        <v>0</v>
      </c>
      <c r="F82" s="139">
        <f t="shared" si="5"/>
        <v>12700</v>
      </c>
    </row>
    <row r="83" spans="1:7" s="170" customFormat="1" ht="71.25" customHeight="1">
      <c r="A83" s="158" t="s">
        <v>313</v>
      </c>
      <c r="B83" s="142" t="s">
        <v>13</v>
      </c>
      <c r="C83" s="142" t="s">
        <v>334</v>
      </c>
      <c r="D83" s="178">
        <f t="shared" si="11"/>
        <v>12700</v>
      </c>
      <c r="E83" s="194">
        <f t="shared" si="11"/>
        <v>0</v>
      </c>
      <c r="F83" s="139">
        <f t="shared" si="5"/>
        <v>12700</v>
      </c>
    </row>
    <row r="84" spans="1:7" s="170" customFormat="1" ht="35.25" customHeight="1">
      <c r="A84" s="163" t="s">
        <v>432</v>
      </c>
      <c r="B84" s="142" t="s">
        <v>13</v>
      </c>
      <c r="C84" s="142" t="s">
        <v>281</v>
      </c>
      <c r="D84" s="178">
        <v>12700</v>
      </c>
      <c r="E84" s="180">
        <v>0</v>
      </c>
      <c r="F84" s="139">
        <f t="shared" si="5"/>
        <v>12700</v>
      </c>
    </row>
    <row r="85" spans="1:7" s="170" customFormat="1" ht="57" customHeight="1">
      <c r="A85" s="163" t="s">
        <v>63</v>
      </c>
      <c r="B85" s="142" t="s">
        <v>13</v>
      </c>
      <c r="C85" s="142" t="s">
        <v>434</v>
      </c>
      <c r="D85" s="178">
        <v>3100</v>
      </c>
      <c r="E85" s="180">
        <v>0</v>
      </c>
      <c r="F85" s="139">
        <f t="shared" si="5"/>
        <v>3100</v>
      </c>
    </row>
    <row r="86" spans="1:7" s="170" customFormat="1" ht="41.25" customHeight="1">
      <c r="A86" s="163" t="s">
        <v>63</v>
      </c>
      <c r="B86" s="142" t="s">
        <v>13</v>
      </c>
      <c r="C86" s="142" t="s">
        <v>392</v>
      </c>
      <c r="D86" s="178">
        <f>D87</f>
        <v>3100</v>
      </c>
      <c r="E86" s="179">
        <f t="shared" ref="E86:E93" si="12">E87</f>
        <v>99987</v>
      </c>
      <c r="F86" s="139">
        <f t="shared" si="5"/>
        <v>-96887</v>
      </c>
    </row>
    <row r="87" spans="1:7" s="170" customFormat="1" ht="30.75" customHeight="1">
      <c r="A87" s="163" t="s">
        <v>435</v>
      </c>
      <c r="B87" s="142" t="s">
        <v>13</v>
      </c>
      <c r="C87" s="142" t="s">
        <v>392</v>
      </c>
      <c r="D87" s="178">
        <f>D88</f>
        <v>3100</v>
      </c>
      <c r="E87" s="179">
        <f t="shared" si="12"/>
        <v>99987</v>
      </c>
      <c r="F87" s="139">
        <f t="shared" si="5"/>
        <v>-96887</v>
      </c>
    </row>
    <row r="88" spans="1:7" s="170" customFormat="1" ht="107.25" customHeight="1">
      <c r="A88" s="163" t="s">
        <v>437</v>
      </c>
      <c r="B88" s="142" t="s">
        <v>13</v>
      </c>
      <c r="C88" s="142" t="s">
        <v>436</v>
      </c>
      <c r="D88" s="178">
        <f>D91</f>
        <v>3100</v>
      </c>
      <c r="E88" s="179">
        <f>E91</f>
        <v>99987</v>
      </c>
      <c r="F88" s="139">
        <f t="shared" si="5"/>
        <v>-96887</v>
      </c>
    </row>
    <row r="89" spans="1:7" s="170" customFormat="1" ht="38.25" customHeight="1">
      <c r="A89" s="163" t="s">
        <v>438</v>
      </c>
      <c r="B89" s="142" t="s">
        <v>13</v>
      </c>
      <c r="C89" s="142" t="s">
        <v>391</v>
      </c>
      <c r="D89" s="178">
        <f>D92</f>
        <v>3100</v>
      </c>
      <c r="E89" s="179">
        <v>0</v>
      </c>
      <c r="F89" s="139">
        <f t="shared" si="5"/>
        <v>3100</v>
      </c>
    </row>
    <row r="90" spans="1:7" s="170" customFormat="1" ht="186.75" customHeight="1">
      <c r="A90" s="163" t="s">
        <v>439</v>
      </c>
      <c r="B90" s="142" t="s">
        <v>13</v>
      </c>
      <c r="C90" s="142" t="s">
        <v>393</v>
      </c>
      <c r="D90" s="178">
        <v>3100</v>
      </c>
      <c r="E90" s="179">
        <v>0</v>
      </c>
      <c r="F90" s="139">
        <v>3100</v>
      </c>
    </row>
    <row r="91" spans="1:7" s="170" customFormat="1" ht="70.5" customHeight="1">
      <c r="A91" s="158" t="s">
        <v>312</v>
      </c>
      <c r="B91" s="142" t="s">
        <v>13</v>
      </c>
      <c r="C91" s="142" t="s">
        <v>394</v>
      </c>
      <c r="D91" s="178">
        <f>D93</f>
        <v>3100</v>
      </c>
      <c r="E91" s="179">
        <f t="shared" si="12"/>
        <v>99987</v>
      </c>
      <c r="F91" s="139">
        <f t="shared" si="5"/>
        <v>-96887</v>
      </c>
      <c r="G91" s="139"/>
    </row>
    <row r="92" spans="1:7" s="170" customFormat="1" ht="70.5" customHeight="1">
      <c r="A92" s="158" t="s">
        <v>313</v>
      </c>
      <c r="B92" s="142" t="s">
        <v>13</v>
      </c>
      <c r="C92" s="142" t="s">
        <v>395</v>
      </c>
      <c r="D92" s="178">
        <f>D93</f>
        <v>3100</v>
      </c>
      <c r="E92" s="179">
        <f t="shared" si="12"/>
        <v>99987</v>
      </c>
      <c r="F92" s="139">
        <f t="shared" si="5"/>
        <v>-96887</v>
      </c>
    </row>
    <row r="93" spans="1:7" s="170" customFormat="1" ht="43.5" customHeight="1">
      <c r="A93" s="161" t="s">
        <v>432</v>
      </c>
      <c r="B93" s="142" t="s">
        <v>13</v>
      </c>
      <c r="C93" s="142" t="s">
        <v>396</v>
      </c>
      <c r="D93" s="178">
        <v>3100</v>
      </c>
      <c r="E93" s="179">
        <f t="shared" si="12"/>
        <v>99987</v>
      </c>
      <c r="F93" s="139">
        <f t="shared" si="5"/>
        <v>-96887</v>
      </c>
    </row>
    <row r="94" spans="1:7" s="170" customFormat="1" ht="42.75" customHeight="1">
      <c r="A94" s="161" t="s">
        <v>147</v>
      </c>
      <c r="B94" s="142" t="s">
        <v>13</v>
      </c>
      <c r="C94" s="142" t="s">
        <v>282</v>
      </c>
      <c r="D94" s="178">
        <f>D95</f>
        <v>902400</v>
      </c>
      <c r="E94" s="179">
        <f>E95</f>
        <v>99987</v>
      </c>
      <c r="F94" s="139">
        <f t="shared" si="5"/>
        <v>802413</v>
      </c>
    </row>
    <row r="95" spans="1:7" s="170" customFormat="1" ht="55.5" customHeight="1">
      <c r="A95" s="161" t="s">
        <v>108</v>
      </c>
      <c r="B95" s="142" t="s">
        <v>13</v>
      </c>
      <c r="C95" s="142" t="s">
        <v>283</v>
      </c>
      <c r="D95" s="178">
        <f>D96</f>
        <v>902400</v>
      </c>
      <c r="E95" s="179">
        <f>E96</f>
        <v>99987</v>
      </c>
      <c r="F95" s="139">
        <f t="shared" si="5"/>
        <v>802413</v>
      </c>
      <c r="G95" s="175"/>
    </row>
    <row r="96" spans="1:7" s="170" customFormat="1" ht="66" customHeight="1">
      <c r="A96" s="161" t="s">
        <v>226</v>
      </c>
      <c r="B96" s="142" t="s">
        <v>13</v>
      </c>
      <c r="C96" s="142" t="s">
        <v>284</v>
      </c>
      <c r="D96" s="178">
        <f>D97</f>
        <v>902400</v>
      </c>
      <c r="E96" s="179">
        <f>E97+E106</f>
        <v>99987</v>
      </c>
      <c r="F96" s="139">
        <f t="shared" si="5"/>
        <v>802413</v>
      </c>
    </row>
    <row r="97" spans="1:6" s="170" customFormat="1" ht="107.25" customHeight="1">
      <c r="A97" s="163" t="s">
        <v>179</v>
      </c>
      <c r="B97" s="142" t="s">
        <v>13</v>
      </c>
      <c r="C97" s="142" t="s">
        <v>285</v>
      </c>
      <c r="D97" s="178">
        <f>D101+D105+D110</f>
        <v>902400</v>
      </c>
      <c r="E97" s="178">
        <f>E98+E102+E106</f>
        <v>99987</v>
      </c>
      <c r="F97" s="139">
        <f t="shared" si="5"/>
        <v>802413</v>
      </c>
    </row>
    <row r="98" spans="1:6" s="170" customFormat="1" ht="104.25" customHeight="1">
      <c r="A98" s="163" t="s">
        <v>212</v>
      </c>
      <c r="B98" s="142" t="s">
        <v>13</v>
      </c>
      <c r="C98" s="142" t="s">
        <v>286</v>
      </c>
      <c r="D98" s="178">
        <f t="shared" ref="D98:E99" si="13">D99</f>
        <v>639500</v>
      </c>
      <c r="E98" s="179">
        <f t="shared" si="13"/>
        <v>99987</v>
      </c>
      <c r="F98" s="139">
        <f t="shared" si="5"/>
        <v>539513</v>
      </c>
    </row>
    <row r="99" spans="1:6" s="170" customFormat="1" ht="65.25" customHeight="1">
      <c r="A99" s="158" t="s">
        <v>312</v>
      </c>
      <c r="B99" s="142" t="s">
        <v>13</v>
      </c>
      <c r="C99" s="142" t="s">
        <v>336</v>
      </c>
      <c r="D99" s="178">
        <f t="shared" si="13"/>
        <v>639500</v>
      </c>
      <c r="E99" s="179">
        <f t="shared" si="13"/>
        <v>99987</v>
      </c>
      <c r="F99" s="139">
        <f t="shared" si="5"/>
        <v>539513</v>
      </c>
    </row>
    <row r="100" spans="1:6" s="170" customFormat="1" ht="66.75" customHeight="1">
      <c r="A100" s="158" t="s">
        <v>313</v>
      </c>
      <c r="B100" s="142" t="s">
        <v>13</v>
      </c>
      <c r="C100" s="142" t="s">
        <v>335</v>
      </c>
      <c r="D100" s="178">
        <f>D101</f>
        <v>639500</v>
      </c>
      <c r="E100" s="179">
        <v>99987</v>
      </c>
      <c r="F100" s="139">
        <f t="shared" si="5"/>
        <v>539513</v>
      </c>
    </row>
    <row r="101" spans="1:6" s="170" customFormat="1" ht="37.5" customHeight="1">
      <c r="A101" s="163" t="s">
        <v>433</v>
      </c>
      <c r="B101" s="142" t="s">
        <v>13</v>
      </c>
      <c r="C101" s="142" t="s">
        <v>287</v>
      </c>
      <c r="D101" s="178">
        <v>639500</v>
      </c>
      <c r="E101" s="178">
        <v>99987</v>
      </c>
      <c r="F101" s="139">
        <f t="shared" si="5"/>
        <v>539513</v>
      </c>
    </row>
    <row r="102" spans="1:6" s="170" customFormat="1" ht="171" customHeight="1">
      <c r="A102" s="163" t="s">
        <v>290</v>
      </c>
      <c r="B102" s="142" t="s">
        <v>13</v>
      </c>
      <c r="C102" s="142" t="s">
        <v>288</v>
      </c>
      <c r="D102" s="178">
        <f>D103</f>
        <v>232900</v>
      </c>
      <c r="E102" s="179">
        <f t="shared" ref="D102:E104" si="14">E103</f>
        <v>0</v>
      </c>
      <c r="F102" s="139">
        <f t="shared" si="5"/>
        <v>232900</v>
      </c>
    </row>
    <row r="103" spans="1:6" s="170" customFormat="1" ht="66" customHeight="1">
      <c r="A103" s="158" t="s">
        <v>312</v>
      </c>
      <c r="B103" s="142" t="s">
        <v>13</v>
      </c>
      <c r="C103" s="142" t="s">
        <v>338</v>
      </c>
      <c r="D103" s="178">
        <f t="shared" si="14"/>
        <v>232900</v>
      </c>
      <c r="E103" s="179">
        <f t="shared" si="14"/>
        <v>0</v>
      </c>
      <c r="F103" s="139">
        <f t="shared" si="5"/>
        <v>232900</v>
      </c>
    </row>
    <row r="104" spans="1:6" s="170" customFormat="1" ht="60" customHeight="1">
      <c r="A104" s="158" t="s">
        <v>313</v>
      </c>
      <c r="B104" s="142" t="s">
        <v>13</v>
      </c>
      <c r="C104" s="142" t="s">
        <v>337</v>
      </c>
      <c r="D104" s="178">
        <f t="shared" si="14"/>
        <v>232900</v>
      </c>
      <c r="E104" s="179">
        <f t="shared" si="14"/>
        <v>0</v>
      </c>
      <c r="F104" s="139">
        <f t="shared" si="5"/>
        <v>232900</v>
      </c>
    </row>
    <row r="105" spans="1:6" s="170" customFormat="1" ht="29.25" customHeight="1">
      <c r="A105" s="163" t="s">
        <v>432</v>
      </c>
      <c r="B105" s="142" t="s">
        <v>13</v>
      </c>
      <c r="C105" s="142" t="s">
        <v>289</v>
      </c>
      <c r="D105" s="178">
        <v>232900</v>
      </c>
      <c r="E105" s="180">
        <v>0</v>
      </c>
      <c r="F105" s="139">
        <f t="shared" si="5"/>
        <v>232900</v>
      </c>
    </row>
    <row r="106" spans="1:6" s="170" customFormat="1" ht="72.75" customHeight="1">
      <c r="A106" s="163" t="s">
        <v>215</v>
      </c>
      <c r="B106" s="142" t="s">
        <v>13</v>
      </c>
      <c r="C106" s="142" t="s">
        <v>291</v>
      </c>
      <c r="D106" s="178">
        <f t="shared" ref="D106:E108" si="15">D107</f>
        <v>30000</v>
      </c>
      <c r="E106" s="179">
        <f t="shared" si="15"/>
        <v>0</v>
      </c>
      <c r="F106" s="139">
        <f t="shared" si="5"/>
        <v>30000</v>
      </c>
    </row>
    <row r="107" spans="1:6" s="170" customFormat="1" ht="149.25" customHeight="1">
      <c r="A107" s="163" t="s">
        <v>149</v>
      </c>
      <c r="B107" s="142" t="s">
        <v>13</v>
      </c>
      <c r="C107" s="142" t="s">
        <v>311</v>
      </c>
      <c r="D107" s="178">
        <f t="shared" si="15"/>
        <v>30000</v>
      </c>
      <c r="E107" s="179">
        <f t="shared" si="15"/>
        <v>0</v>
      </c>
      <c r="F107" s="139">
        <f t="shared" si="5"/>
        <v>30000</v>
      </c>
    </row>
    <row r="108" spans="1:6" s="170" customFormat="1" ht="67.5" customHeight="1">
      <c r="A108" s="158" t="s">
        <v>312</v>
      </c>
      <c r="B108" s="142" t="s">
        <v>13</v>
      </c>
      <c r="C108" s="142" t="s">
        <v>340</v>
      </c>
      <c r="D108" s="178">
        <f t="shared" si="15"/>
        <v>30000</v>
      </c>
      <c r="E108" s="179">
        <f t="shared" si="15"/>
        <v>0</v>
      </c>
      <c r="F108" s="139">
        <f t="shared" si="5"/>
        <v>30000</v>
      </c>
    </row>
    <row r="109" spans="1:6" s="170" customFormat="1" ht="66.75" customHeight="1">
      <c r="A109" s="158" t="s">
        <v>313</v>
      </c>
      <c r="B109" s="142" t="s">
        <v>13</v>
      </c>
      <c r="C109" s="142" t="s">
        <v>339</v>
      </c>
      <c r="D109" s="178">
        <f>D110</f>
        <v>30000</v>
      </c>
      <c r="E109" s="179">
        <f>E110</f>
        <v>0</v>
      </c>
      <c r="F109" s="139">
        <f t="shared" si="5"/>
        <v>30000</v>
      </c>
    </row>
    <row r="110" spans="1:6" s="170" customFormat="1" ht="37.5" customHeight="1">
      <c r="A110" s="163" t="s">
        <v>433</v>
      </c>
      <c r="B110" s="142" t="s">
        <v>13</v>
      </c>
      <c r="C110" s="142" t="s">
        <v>292</v>
      </c>
      <c r="D110" s="178">
        <v>30000</v>
      </c>
      <c r="E110" s="180">
        <v>0</v>
      </c>
      <c r="F110" s="139">
        <f>D110-E110</f>
        <v>30000</v>
      </c>
    </row>
    <row r="111" spans="1:6" s="170" customFormat="1" ht="37.5" customHeight="1">
      <c r="A111" s="163" t="s">
        <v>440</v>
      </c>
      <c r="B111" s="142" t="s">
        <v>13</v>
      </c>
      <c r="C111" s="142" t="s">
        <v>397</v>
      </c>
      <c r="D111" s="178">
        <f>D114</f>
        <v>60000</v>
      </c>
      <c r="E111" s="179">
        <f t="shared" ref="E111:E117" si="16">E112</f>
        <v>0</v>
      </c>
      <c r="F111" s="139">
        <f t="shared" ref="F111:F117" si="17">D111-E111</f>
        <v>60000</v>
      </c>
    </row>
    <row r="112" spans="1:6" s="170" customFormat="1" ht="63" customHeight="1">
      <c r="A112" s="162" t="s">
        <v>380</v>
      </c>
      <c r="B112" s="142" t="s">
        <v>13</v>
      </c>
      <c r="C112" s="142" t="s">
        <v>398</v>
      </c>
      <c r="D112" s="178">
        <f>D113</f>
        <v>60000</v>
      </c>
      <c r="E112" s="179">
        <f t="shared" si="16"/>
        <v>0</v>
      </c>
      <c r="F112" s="139">
        <f t="shared" si="17"/>
        <v>60000</v>
      </c>
    </row>
    <row r="113" spans="1:6" s="170" customFormat="1" ht="60" customHeight="1">
      <c r="A113" s="161" t="s">
        <v>136</v>
      </c>
      <c r="B113" s="142" t="s">
        <v>13</v>
      </c>
      <c r="C113" s="142" t="s">
        <v>399</v>
      </c>
      <c r="D113" s="178">
        <f>D117</f>
        <v>60000</v>
      </c>
      <c r="E113" s="179">
        <f t="shared" si="16"/>
        <v>0</v>
      </c>
      <c r="F113" s="139">
        <f t="shared" si="17"/>
        <v>60000</v>
      </c>
    </row>
    <row r="114" spans="1:6" s="170" customFormat="1" ht="112.5" customHeight="1">
      <c r="A114" s="163" t="s">
        <v>418</v>
      </c>
      <c r="B114" s="142" t="s">
        <v>13</v>
      </c>
      <c r="C114" s="142" t="s">
        <v>400</v>
      </c>
      <c r="D114" s="178">
        <f>D115</f>
        <v>60000</v>
      </c>
      <c r="E114" s="179">
        <f t="shared" si="16"/>
        <v>0</v>
      </c>
      <c r="F114" s="139">
        <f t="shared" si="17"/>
        <v>60000</v>
      </c>
    </row>
    <row r="115" spans="1:6" s="170" customFormat="1" ht="80.25" customHeight="1">
      <c r="A115" s="158" t="s">
        <v>312</v>
      </c>
      <c r="B115" s="142" t="s">
        <v>13</v>
      </c>
      <c r="C115" s="142" t="s">
        <v>401</v>
      </c>
      <c r="D115" s="178">
        <f>D116</f>
        <v>60000</v>
      </c>
      <c r="E115" s="179">
        <f t="shared" si="16"/>
        <v>0</v>
      </c>
      <c r="F115" s="139">
        <f t="shared" si="17"/>
        <v>60000</v>
      </c>
    </row>
    <row r="116" spans="1:6" s="170" customFormat="1" ht="80.25" customHeight="1">
      <c r="A116" s="158" t="s">
        <v>313</v>
      </c>
      <c r="B116" s="142"/>
      <c r="C116" s="142" t="s">
        <v>402</v>
      </c>
      <c r="D116" s="178">
        <f>D117</f>
        <v>60000</v>
      </c>
      <c r="E116" s="179">
        <f t="shared" si="16"/>
        <v>0</v>
      </c>
      <c r="F116" s="139">
        <f t="shared" si="17"/>
        <v>60000</v>
      </c>
    </row>
    <row r="117" spans="1:6" s="170" customFormat="1" ht="33" customHeight="1">
      <c r="A117" s="163" t="s">
        <v>432</v>
      </c>
      <c r="B117" s="142" t="s">
        <v>13</v>
      </c>
      <c r="C117" s="142" t="s">
        <v>403</v>
      </c>
      <c r="D117" s="178">
        <v>60000</v>
      </c>
      <c r="E117" s="179">
        <f t="shared" si="16"/>
        <v>0</v>
      </c>
      <c r="F117" s="139">
        <f t="shared" si="17"/>
        <v>60000</v>
      </c>
    </row>
    <row r="118" spans="1:6" s="170" customFormat="1" ht="36" customHeight="1">
      <c r="A118" s="163" t="s">
        <v>385</v>
      </c>
      <c r="B118" s="142" t="s">
        <v>13</v>
      </c>
      <c r="C118" s="142" t="s">
        <v>416</v>
      </c>
      <c r="D118" s="178">
        <f>D119</f>
        <v>343100</v>
      </c>
      <c r="E118" s="180">
        <f>E125+E130</f>
        <v>0</v>
      </c>
      <c r="F118" s="139">
        <f>D118-E118</f>
        <v>343100</v>
      </c>
    </row>
    <row r="119" spans="1:6" s="170" customFormat="1" ht="28.5" customHeight="1">
      <c r="A119" s="161" t="s">
        <v>64</v>
      </c>
      <c r="B119" s="142" t="s">
        <v>13</v>
      </c>
      <c r="C119" s="142" t="s">
        <v>293</v>
      </c>
      <c r="D119" s="179">
        <f>D120</f>
        <v>343100</v>
      </c>
      <c r="E119" s="179">
        <f>E125+E130</f>
        <v>0</v>
      </c>
      <c r="F119" s="139">
        <f t="shared" ref="F119:F155" si="18">D119-E119</f>
        <v>343100</v>
      </c>
    </row>
    <row r="120" spans="1:6" s="170" customFormat="1" ht="100.5" customHeight="1">
      <c r="A120" s="161" t="s">
        <v>227</v>
      </c>
      <c r="B120" s="142" t="s">
        <v>13</v>
      </c>
      <c r="C120" s="142" t="s">
        <v>294</v>
      </c>
      <c r="D120" s="178">
        <f>D125+D130</f>
        <v>343100</v>
      </c>
      <c r="E120" s="179">
        <f>E121</f>
        <v>0</v>
      </c>
      <c r="F120" s="139">
        <f t="shared" si="18"/>
        <v>343100</v>
      </c>
    </row>
    <row r="121" spans="1:6" s="170" customFormat="1" ht="129" customHeight="1">
      <c r="A121" s="163" t="s">
        <v>150</v>
      </c>
      <c r="B121" s="142" t="s">
        <v>13</v>
      </c>
      <c r="C121" s="142" t="s">
        <v>295</v>
      </c>
      <c r="D121" s="178">
        <f t="shared" ref="D121:E121" si="19">D122</f>
        <v>138400</v>
      </c>
      <c r="E121" s="179">
        <f t="shared" si="19"/>
        <v>0</v>
      </c>
      <c r="F121" s="139">
        <f t="shared" si="18"/>
        <v>138400</v>
      </c>
    </row>
    <row r="122" spans="1:6" s="170" customFormat="1" ht="191.25" customHeight="1">
      <c r="A122" s="161" t="s">
        <v>148</v>
      </c>
      <c r="B122" s="142" t="s">
        <v>13</v>
      </c>
      <c r="C122" s="142" t="s">
        <v>296</v>
      </c>
      <c r="D122" s="178">
        <f>D124</f>
        <v>138400</v>
      </c>
      <c r="E122" s="179">
        <f t="shared" ref="D122:E124" si="20">E123</f>
        <v>0</v>
      </c>
      <c r="F122" s="139">
        <f t="shared" si="18"/>
        <v>138400</v>
      </c>
    </row>
    <row r="123" spans="1:6" s="170" customFormat="1" ht="63" customHeight="1">
      <c r="A123" s="158" t="s">
        <v>312</v>
      </c>
      <c r="B123" s="142" t="s">
        <v>13</v>
      </c>
      <c r="C123" s="142" t="s">
        <v>342</v>
      </c>
      <c r="D123" s="140">
        <f t="shared" si="20"/>
        <v>138400</v>
      </c>
      <c r="E123" s="179">
        <f t="shared" si="20"/>
        <v>0</v>
      </c>
      <c r="F123" s="139">
        <f t="shared" si="18"/>
        <v>138400</v>
      </c>
    </row>
    <row r="124" spans="1:6" s="170" customFormat="1" ht="76.5" customHeight="1">
      <c r="A124" s="158" t="s">
        <v>313</v>
      </c>
      <c r="B124" s="142" t="s">
        <v>13</v>
      </c>
      <c r="C124" s="142" t="s">
        <v>341</v>
      </c>
      <c r="D124" s="140">
        <f t="shared" si="20"/>
        <v>138400</v>
      </c>
      <c r="E124" s="179">
        <f t="shared" si="20"/>
        <v>0</v>
      </c>
      <c r="F124" s="139">
        <f t="shared" si="18"/>
        <v>138400</v>
      </c>
    </row>
    <row r="125" spans="1:6" s="170" customFormat="1" ht="24.75" customHeight="1">
      <c r="A125" s="163" t="s">
        <v>452</v>
      </c>
      <c r="B125" s="142" t="s">
        <v>13</v>
      </c>
      <c r="C125" s="142" t="s">
        <v>297</v>
      </c>
      <c r="D125" s="140">
        <v>138400</v>
      </c>
      <c r="E125" s="178">
        <v>0</v>
      </c>
      <c r="F125" s="139">
        <f t="shared" si="18"/>
        <v>138400</v>
      </c>
    </row>
    <row r="126" spans="1:6" s="170" customFormat="1" ht="66" customHeight="1">
      <c r="A126" s="163" t="s">
        <v>213</v>
      </c>
      <c r="B126" s="142" t="s">
        <v>13</v>
      </c>
      <c r="C126" s="142" t="s">
        <v>298</v>
      </c>
      <c r="D126" s="178">
        <f>D127</f>
        <v>204700</v>
      </c>
      <c r="E126" s="178">
        <f t="shared" ref="D126:E129" si="21">E127</f>
        <v>0</v>
      </c>
      <c r="F126" s="139">
        <f t="shared" si="18"/>
        <v>204700</v>
      </c>
    </row>
    <row r="127" spans="1:6" s="170" customFormat="1" ht="123" customHeight="1">
      <c r="A127" s="163" t="s">
        <v>152</v>
      </c>
      <c r="B127" s="142" t="s">
        <v>13</v>
      </c>
      <c r="C127" s="142" t="s">
        <v>299</v>
      </c>
      <c r="D127" s="178">
        <f t="shared" si="21"/>
        <v>204700</v>
      </c>
      <c r="E127" s="179">
        <f t="shared" si="21"/>
        <v>0</v>
      </c>
      <c r="F127" s="139">
        <f t="shared" si="18"/>
        <v>204700</v>
      </c>
    </row>
    <row r="128" spans="1:6" s="170" customFormat="1" ht="67.5" customHeight="1">
      <c r="A128" s="158" t="s">
        <v>312</v>
      </c>
      <c r="B128" s="142" t="s">
        <v>13</v>
      </c>
      <c r="C128" s="142" t="s">
        <v>344</v>
      </c>
      <c r="D128" s="178">
        <f t="shared" si="21"/>
        <v>204700</v>
      </c>
      <c r="E128" s="179">
        <f t="shared" si="21"/>
        <v>0</v>
      </c>
      <c r="F128" s="139">
        <f t="shared" si="18"/>
        <v>204700</v>
      </c>
    </row>
    <row r="129" spans="1:6" s="170" customFormat="1" ht="67.5" customHeight="1">
      <c r="A129" s="158" t="s">
        <v>313</v>
      </c>
      <c r="B129" s="142" t="s">
        <v>13</v>
      </c>
      <c r="C129" s="142" t="s">
        <v>343</v>
      </c>
      <c r="D129" s="178">
        <f t="shared" si="21"/>
        <v>204700</v>
      </c>
      <c r="E129" s="179">
        <f t="shared" si="21"/>
        <v>0</v>
      </c>
      <c r="F129" s="139">
        <f t="shared" si="18"/>
        <v>204700</v>
      </c>
    </row>
    <row r="130" spans="1:6" s="170" customFormat="1" ht="30.75" customHeight="1">
      <c r="A130" s="163" t="s">
        <v>433</v>
      </c>
      <c r="B130" s="142" t="s">
        <v>13</v>
      </c>
      <c r="C130" s="142" t="s">
        <v>300</v>
      </c>
      <c r="D130" s="178">
        <v>204700</v>
      </c>
      <c r="E130" s="178">
        <v>0</v>
      </c>
      <c r="F130" s="139">
        <f t="shared" si="18"/>
        <v>204700</v>
      </c>
    </row>
    <row r="131" spans="1:6" s="170" customFormat="1" ht="30.75" customHeight="1">
      <c r="A131" s="163" t="s">
        <v>441</v>
      </c>
      <c r="B131" s="142" t="s">
        <v>13</v>
      </c>
      <c r="C131" s="142" t="s">
        <v>442</v>
      </c>
      <c r="D131" s="178">
        <v>10000</v>
      </c>
      <c r="E131" s="178">
        <v>0</v>
      </c>
      <c r="F131" s="139">
        <f t="shared" si="18"/>
        <v>10000</v>
      </c>
    </row>
    <row r="132" spans="1:6" s="170" customFormat="1" ht="51" customHeight="1">
      <c r="A132" s="163" t="s">
        <v>445</v>
      </c>
      <c r="B132" s="142"/>
      <c r="C132" s="142" t="s">
        <v>404</v>
      </c>
      <c r="D132" s="178">
        <v>10000</v>
      </c>
      <c r="E132" s="178">
        <v>0</v>
      </c>
      <c r="F132" s="139">
        <v>10000</v>
      </c>
    </row>
    <row r="133" spans="1:6" s="170" customFormat="1" ht="69.75" customHeight="1">
      <c r="A133" s="163" t="s">
        <v>229</v>
      </c>
      <c r="B133" s="142" t="s">
        <v>13</v>
      </c>
      <c r="C133" s="142" t="s">
        <v>405</v>
      </c>
      <c r="D133" s="178">
        <f>D134</f>
        <v>10000</v>
      </c>
      <c r="E133" s="178">
        <v>0</v>
      </c>
      <c r="F133" s="139">
        <f>D133-E133</f>
        <v>10000</v>
      </c>
    </row>
    <row r="134" spans="1:6" s="170" customFormat="1" ht="123" customHeight="1">
      <c r="A134" s="163" t="s">
        <v>415</v>
      </c>
      <c r="B134" s="142" t="s">
        <v>13</v>
      </c>
      <c r="C134" s="142" t="s">
        <v>443</v>
      </c>
      <c r="D134" s="178">
        <f>D135</f>
        <v>10000</v>
      </c>
      <c r="E134" s="178">
        <v>0</v>
      </c>
      <c r="F134" s="139">
        <f t="shared" ref="F134:F138" si="22">D134-E134</f>
        <v>10000</v>
      </c>
    </row>
    <row r="135" spans="1:6" s="170" customFormat="1" ht="246.75" customHeight="1">
      <c r="A135" s="163" t="s">
        <v>444</v>
      </c>
      <c r="B135" s="142" t="s">
        <v>13</v>
      </c>
      <c r="C135" s="142" t="s">
        <v>406</v>
      </c>
      <c r="D135" s="178">
        <f>D136</f>
        <v>10000</v>
      </c>
      <c r="E135" s="178">
        <v>0</v>
      </c>
      <c r="F135" s="139">
        <f t="shared" si="22"/>
        <v>10000</v>
      </c>
    </row>
    <row r="136" spans="1:6" s="170" customFormat="1" ht="69" customHeight="1">
      <c r="A136" s="158" t="s">
        <v>312</v>
      </c>
      <c r="B136" s="142" t="s">
        <v>13</v>
      </c>
      <c r="C136" s="142" t="s">
        <v>407</v>
      </c>
      <c r="D136" s="178">
        <f>D137</f>
        <v>10000</v>
      </c>
      <c r="E136" s="178">
        <v>0</v>
      </c>
      <c r="F136" s="139">
        <f t="shared" si="22"/>
        <v>10000</v>
      </c>
    </row>
    <row r="137" spans="1:6" s="170" customFormat="1" ht="69" customHeight="1">
      <c r="A137" s="158" t="s">
        <v>313</v>
      </c>
      <c r="B137" s="142" t="s">
        <v>13</v>
      </c>
      <c r="C137" s="142" t="s">
        <v>408</v>
      </c>
      <c r="D137" s="178">
        <f>D138</f>
        <v>10000</v>
      </c>
      <c r="E137" s="178">
        <v>0</v>
      </c>
      <c r="F137" s="139">
        <f t="shared" si="22"/>
        <v>10000</v>
      </c>
    </row>
    <row r="138" spans="1:6" s="170" customFormat="1" ht="33.75" customHeight="1">
      <c r="A138" s="163" t="s">
        <v>432</v>
      </c>
      <c r="B138" s="142" t="s">
        <v>13</v>
      </c>
      <c r="C138" s="142" t="s">
        <v>409</v>
      </c>
      <c r="D138" s="178">
        <v>10000</v>
      </c>
      <c r="E138" s="178">
        <v>0</v>
      </c>
      <c r="F138" s="139">
        <f t="shared" si="22"/>
        <v>10000</v>
      </c>
    </row>
    <row r="139" spans="1:6" s="170" customFormat="1" ht="36" customHeight="1">
      <c r="A139" s="158" t="s">
        <v>214</v>
      </c>
      <c r="B139" s="142" t="s">
        <v>13</v>
      </c>
      <c r="C139" s="142" t="s">
        <v>357</v>
      </c>
      <c r="D139" s="178">
        <f t="shared" ref="D139:E144" si="23">D140</f>
        <v>2361700</v>
      </c>
      <c r="E139" s="179">
        <f t="shared" si="23"/>
        <v>435300.89</v>
      </c>
      <c r="F139" s="139">
        <f t="shared" si="18"/>
        <v>1926399.1099999999</v>
      </c>
    </row>
    <row r="140" spans="1:6" s="170" customFormat="1" ht="36.75" customHeight="1">
      <c r="A140" s="161" t="s">
        <v>65</v>
      </c>
      <c r="B140" s="142" t="s">
        <v>13</v>
      </c>
      <c r="C140" s="142" t="s">
        <v>356</v>
      </c>
      <c r="D140" s="178">
        <f t="shared" si="23"/>
        <v>2361700</v>
      </c>
      <c r="E140" s="179">
        <f t="shared" si="23"/>
        <v>435300.89</v>
      </c>
      <c r="F140" s="139">
        <f t="shared" si="18"/>
        <v>1926399.1099999999</v>
      </c>
    </row>
    <row r="141" spans="1:6" s="170" customFormat="1" ht="62.25" customHeight="1">
      <c r="A141" s="161" t="s">
        <v>228</v>
      </c>
      <c r="B141" s="142" t="s">
        <v>13</v>
      </c>
      <c r="C141" s="142" t="s">
        <v>355</v>
      </c>
      <c r="D141" s="178">
        <f t="shared" si="23"/>
        <v>2361700</v>
      </c>
      <c r="E141" s="179">
        <f t="shared" si="23"/>
        <v>435300.89</v>
      </c>
      <c r="F141" s="139">
        <f t="shared" si="18"/>
        <v>1926399.1099999999</v>
      </c>
    </row>
    <row r="142" spans="1:6" s="170" customFormat="1" ht="62.25" customHeight="1">
      <c r="A142" s="164" t="s">
        <v>151</v>
      </c>
      <c r="B142" s="142" t="s">
        <v>13</v>
      </c>
      <c r="C142" s="142" t="s">
        <v>302</v>
      </c>
      <c r="D142" s="178">
        <f>D143</f>
        <v>2361700</v>
      </c>
      <c r="E142" s="179">
        <f t="shared" si="23"/>
        <v>435300.89</v>
      </c>
      <c r="F142" s="139">
        <f t="shared" si="18"/>
        <v>1926399.1099999999</v>
      </c>
    </row>
    <row r="143" spans="1:6" s="170" customFormat="1" ht="180.75" customHeight="1">
      <c r="A143" s="164" t="s">
        <v>304</v>
      </c>
      <c r="B143" s="142" t="s">
        <v>13</v>
      </c>
      <c r="C143" s="142" t="s">
        <v>303</v>
      </c>
      <c r="D143" s="178">
        <f t="shared" si="23"/>
        <v>2361700</v>
      </c>
      <c r="E143" s="179">
        <f t="shared" si="23"/>
        <v>435300.89</v>
      </c>
      <c r="F143" s="139">
        <f t="shared" si="18"/>
        <v>1926399.1099999999</v>
      </c>
    </row>
    <row r="144" spans="1:6" s="170" customFormat="1" ht="66.75" customHeight="1">
      <c r="A144" s="164" t="s">
        <v>347</v>
      </c>
      <c r="B144" s="142" t="s">
        <v>13</v>
      </c>
      <c r="C144" s="142" t="s">
        <v>346</v>
      </c>
      <c r="D144" s="178">
        <f t="shared" si="23"/>
        <v>2361700</v>
      </c>
      <c r="E144" s="179">
        <f t="shared" si="23"/>
        <v>435300.89</v>
      </c>
      <c r="F144" s="139">
        <f t="shared" si="18"/>
        <v>1926399.1099999999</v>
      </c>
    </row>
    <row r="145" spans="1:20" s="170" customFormat="1" ht="30" customHeight="1">
      <c r="A145" s="164" t="s">
        <v>348</v>
      </c>
      <c r="B145" s="142" t="s">
        <v>13</v>
      </c>
      <c r="C145" s="142" t="s">
        <v>345</v>
      </c>
      <c r="D145" s="178">
        <f>D146</f>
        <v>2361700</v>
      </c>
      <c r="E145" s="178">
        <f>E146</f>
        <v>435300.89</v>
      </c>
      <c r="F145" s="139">
        <f t="shared" si="18"/>
        <v>1926399.1099999999</v>
      </c>
    </row>
    <row r="146" spans="1:20" s="170" customFormat="1" ht="105" customHeight="1">
      <c r="A146" s="161" t="s">
        <v>107</v>
      </c>
      <c r="B146" s="142" t="s">
        <v>13</v>
      </c>
      <c r="C146" s="142" t="s">
        <v>301</v>
      </c>
      <c r="D146" s="178">
        <v>2361700</v>
      </c>
      <c r="E146" s="179">
        <v>435300.89</v>
      </c>
      <c r="F146" s="139">
        <f t="shared" si="18"/>
        <v>1926399.1099999999</v>
      </c>
    </row>
    <row r="147" spans="1:20" s="170" customFormat="1" ht="46.5" customHeight="1">
      <c r="A147" s="161" t="s">
        <v>141</v>
      </c>
      <c r="B147" s="142" t="s">
        <v>13</v>
      </c>
      <c r="C147" s="142" t="s">
        <v>305</v>
      </c>
      <c r="D147" s="178">
        <f>D148</f>
        <v>66000</v>
      </c>
      <c r="E147" s="178">
        <f>E148</f>
        <v>11000</v>
      </c>
      <c r="F147" s="139">
        <f t="shared" si="18"/>
        <v>55000</v>
      </c>
    </row>
    <row r="148" spans="1:20" s="170" customFormat="1" ht="39.75" customHeight="1">
      <c r="A148" s="161" t="s">
        <v>142</v>
      </c>
      <c r="B148" s="142" t="s">
        <v>13</v>
      </c>
      <c r="C148" s="142" t="s">
        <v>306</v>
      </c>
      <c r="D148" s="178">
        <f t="shared" ref="D148:E151" si="24">D149</f>
        <v>66000</v>
      </c>
      <c r="E148" s="179">
        <f>E149</f>
        <v>11000</v>
      </c>
      <c r="F148" s="139">
        <f t="shared" si="18"/>
        <v>55000</v>
      </c>
    </row>
    <row r="149" spans="1:20" s="170" customFormat="1" ht="66" customHeight="1">
      <c r="A149" s="161" t="s">
        <v>229</v>
      </c>
      <c r="B149" s="142" t="s">
        <v>13</v>
      </c>
      <c r="C149" s="142" t="s">
        <v>307</v>
      </c>
      <c r="D149" s="178">
        <f>D150</f>
        <v>66000</v>
      </c>
      <c r="E149" s="179">
        <f t="shared" si="24"/>
        <v>11000</v>
      </c>
      <c r="F149" s="139">
        <f t="shared" si="18"/>
        <v>55000</v>
      </c>
    </row>
    <row r="150" spans="1:20" s="170" customFormat="1" ht="173.25" customHeight="1">
      <c r="A150" s="158" t="s">
        <v>140</v>
      </c>
      <c r="B150" s="142" t="s">
        <v>13</v>
      </c>
      <c r="C150" s="142" t="s">
        <v>308</v>
      </c>
      <c r="D150" s="178">
        <f t="shared" si="24"/>
        <v>66000</v>
      </c>
      <c r="E150" s="179">
        <f t="shared" si="24"/>
        <v>11000</v>
      </c>
      <c r="F150" s="139">
        <f t="shared" si="18"/>
        <v>55000</v>
      </c>
    </row>
    <row r="151" spans="1:20" s="170" customFormat="1" ht="267.75" customHeight="1">
      <c r="A151" s="164" t="s">
        <v>361</v>
      </c>
      <c r="B151" s="142" t="s">
        <v>13</v>
      </c>
      <c r="C151" s="142" t="s">
        <v>309</v>
      </c>
      <c r="D151" s="178">
        <f t="shared" si="24"/>
        <v>66000</v>
      </c>
      <c r="E151" s="179">
        <f t="shared" si="24"/>
        <v>11000</v>
      </c>
      <c r="F151" s="139">
        <f t="shared" si="18"/>
        <v>55000</v>
      </c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</row>
    <row r="152" spans="1:20" s="170" customFormat="1" ht="50.25" customHeight="1">
      <c r="A152" s="164" t="s">
        <v>351</v>
      </c>
      <c r="B152" s="142" t="s">
        <v>13</v>
      </c>
      <c r="C152" s="142" t="s">
        <v>350</v>
      </c>
      <c r="D152" s="178">
        <f t="shared" ref="D152:E153" si="25">D153</f>
        <v>66000</v>
      </c>
      <c r="E152" s="179">
        <f t="shared" si="25"/>
        <v>11000</v>
      </c>
      <c r="F152" s="139">
        <f t="shared" si="18"/>
        <v>55000</v>
      </c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</row>
    <row r="153" spans="1:20" s="170" customFormat="1" ht="63.75" customHeight="1">
      <c r="A153" s="164" t="s">
        <v>352</v>
      </c>
      <c r="B153" s="142" t="s">
        <v>13</v>
      </c>
      <c r="C153" s="142" t="s">
        <v>349</v>
      </c>
      <c r="D153" s="178">
        <f t="shared" si="25"/>
        <v>66000</v>
      </c>
      <c r="E153" s="179">
        <f t="shared" si="25"/>
        <v>11000</v>
      </c>
      <c r="F153" s="139">
        <f t="shared" si="18"/>
        <v>55000</v>
      </c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</row>
    <row r="154" spans="1:20" s="170" customFormat="1" ht="30.75" customHeight="1">
      <c r="A154" s="162" t="s">
        <v>216</v>
      </c>
      <c r="B154" s="142" t="s">
        <v>13</v>
      </c>
      <c r="C154" s="142" t="s">
        <v>310</v>
      </c>
      <c r="D154" s="178">
        <v>66000</v>
      </c>
      <c r="E154" s="178">
        <v>11000</v>
      </c>
      <c r="F154" s="139">
        <f t="shared" si="18"/>
        <v>55000</v>
      </c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</row>
    <row r="155" spans="1:20" s="170" customFormat="1" ht="30.75" customHeight="1">
      <c r="A155" s="162" t="s">
        <v>446</v>
      </c>
      <c r="B155" s="142" t="s">
        <v>13</v>
      </c>
      <c r="C155" s="142" t="s">
        <v>410</v>
      </c>
      <c r="D155" s="178">
        <v>20000</v>
      </c>
      <c r="E155" s="178">
        <v>0</v>
      </c>
      <c r="F155" s="139">
        <f t="shared" si="18"/>
        <v>20000</v>
      </c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171"/>
      <c r="T155" s="171"/>
    </row>
    <row r="156" spans="1:20" s="170" customFormat="1" ht="30.75" customHeight="1">
      <c r="A156" s="162" t="s">
        <v>447</v>
      </c>
      <c r="B156" s="142" t="s">
        <v>13</v>
      </c>
      <c r="C156" s="142" t="s">
        <v>411</v>
      </c>
      <c r="D156" s="178">
        <v>20000</v>
      </c>
      <c r="E156" s="178">
        <v>0</v>
      </c>
      <c r="F156" s="139">
        <v>20000</v>
      </c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171"/>
      <c r="T156" s="171"/>
    </row>
    <row r="157" spans="1:20" s="170" customFormat="1" ht="86.25" customHeight="1">
      <c r="A157" s="164" t="s">
        <v>228</v>
      </c>
      <c r="B157" s="142" t="s">
        <v>13</v>
      </c>
      <c r="C157" s="142" t="s">
        <v>448</v>
      </c>
      <c r="D157" s="178">
        <f t="shared" ref="D157:E159" si="26">D158</f>
        <v>20000</v>
      </c>
      <c r="E157" s="180">
        <f t="shared" ref="E157:E158" si="27">E158</f>
        <v>0</v>
      </c>
      <c r="F157" s="139">
        <f t="shared" ref="F157:F162" si="28">D157-E157</f>
        <v>20000</v>
      </c>
      <c r="G157" s="165"/>
      <c r="H157" s="166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171"/>
      <c r="T157" s="171"/>
    </row>
    <row r="158" spans="1:20" s="170" customFormat="1" ht="54" customHeight="1">
      <c r="A158" s="164" t="s">
        <v>417</v>
      </c>
      <c r="B158" s="142" t="s">
        <v>13</v>
      </c>
      <c r="C158" s="142" t="s">
        <v>412</v>
      </c>
      <c r="D158" s="178">
        <f t="shared" si="26"/>
        <v>20000</v>
      </c>
      <c r="E158" s="180">
        <f t="shared" si="27"/>
        <v>0</v>
      </c>
      <c r="F158" s="139">
        <f t="shared" si="28"/>
        <v>20000</v>
      </c>
    </row>
    <row r="159" spans="1:20" s="170" customFormat="1" ht="167.25" customHeight="1">
      <c r="A159" s="164" t="s">
        <v>449</v>
      </c>
      <c r="B159" s="142" t="s">
        <v>13</v>
      </c>
      <c r="C159" s="142" t="s">
        <v>413</v>
      </c>
      <c r="D159" s="178">
        <f t="shared" si="26"/>
        <v>20000</v>
      </c>
      <c r="E159" s="194">
        <f t="shared" si="26"/>
        <v>0</v>
      </c>
      <c r="F159" s="139">
        <f t="shared" si="28"/>
        <v>20000</v>
      </c>
    </row>
    <row r="160" spans="1:20" s="170" customFormat="1" ht="76.5" customHeight="1">
      <c r="A160" s="158" t="s">
        <v>312</v>
      </c>
      <c r="B160" s="142" t="s">
        <v>13</v>
      </c>
      <c r="C160" s="142" t="s">
        <v>414</v>
      </c>
      <c r="D160" s="178">
        <f>D162</f>
        <v>20000</v>
      </c>
      <c r="E160" s="194">
        <f>E162</f>
        <v>0</v>
      </c>
      <c r="F160" s="139">
        <f t="shared" si="28"/>
        <v>20000</v>
      </c>
    </row>
    <row r="161" spans="1:6" s="170" customFormat="1" ht="69" customHeight="1">
      <c r="A161" s="158" t="s">
        <v>313</v>
      </c>
      <c r="B161" s="142" t="s">
        <v>13</v>
      </c>
      <c r="C161" s="142" t="s">
        <v>450</v>
      </c>
      <c r="D161" s="178">
        <f>D162</f>
        <v>20000</v>
      </c>
      <c r="E161" s="194">
        <f>E162</f>
        <v>0</v>
      </c>
      <c r="F161" s="139">
        <f t="shared" si="28"/>
        <v>20000</v>
      </c>
    </row>
    <row r="162" spans="1:6" s="170" customFormat="1" ht="31.5" customHeight="1">
      <c r="A162" s="163" t="s">
        <v>432</v>
      </c>
      <c r="B162" s="142" t="s">
        <v>13</v>
      </c>
      <c r="C162" s="142" t="s">
        <v>451</v>
      </c>
      <c r="D162" s="178">
        <v>20000</v>
      </c>
      <c r="E162" s="180">
        <v>0</v>
      </c>
      <c r="F162" s="139">
        <f t="shared" si="28"/>
        <v>20000</v>
      </c>
    </row>
    <row r="163" spans="1:6" s="170" customFormat="1" ht="44.25" customHeight="1">
      <c r="A163" s="158" t="s">
        <v>89</v>
      </c>
      <c r="B163" s="167">
        <v>450</v>
      </c>
      <c r="C163" s="168" t="s">
        <v>113</v>
      </c>
      <c r="D163" s="193" t="s">
        <v>77</v>
      </c>
      <c r="E163" s="50">
        <f>доходы!E20-расходы!E7</f>
        <v>494580.6399999999</v>
      </c>
      <c r="F163" s="169" t="s">
        <v>28</v>
      </c>
    </row>
    <row r="164" spans="1:6" s="170" customFormat="1" ht="71.25" customHeight="1">
      <c r="A164" s="4"/>
      <c r="B164" s="3"/>
      <c r="C164" s="3"/>
      <c r="D164" s="3"/>
      <c r="E164" s="3"/>
      <c r="F164" s="3"/>
    </row>
    <row r="165" spans="1:6" s="170" customFormat="1" ht="69" customHeight="1">
      <c r="A165" s="4"/>
      <c r="B165" s="3"/>
      <c r="C165" s="3"/>
      <c r="D165" s="3"/>
      <c r="E165" s="3"/>
      <c r="F165" s="3"/>
    </row>
    <row r="166" spans="1:6" s="170" customFormat="1" ht="45" customHeight="1">
      <c r="A166" s="4"/>
      <c r="B166" s="3"/>
      <c r="C166" s="3"/>
      <c r="D166" s="3"/>
      <c r="E166" s="3"/>
      <c r="F166" s="3"/>
    </row>
    <row r="167" spans="1:6" s="170" customFormat="1" ht="42.75" customHeight="1">
      <c r="A167" s="4"/>
      <c r="B167" s="3"/>
      <c r="C167" s="3"/>
      <c r="D167" s="3"/>
      <c r="E167" s="3"/>
      <c r="F167" s="3"/>
    </row>
    <row r="168" spans="1:6" s="170" customFormat="1" ht="44.25" customHeight="1">
      <c r="A168" s="4"/>
      <c r="B168" s="3"/>
      <c r="C168" s="3"/>
      <c r="D168" s="3"/>
      <c r="E168" s="3"/>
      <c r="F168" s="3"/>
    </row>
    <row r="169" spans="1:6" s="170" customFormat="1" ht="111" customHeight="1">
      <c r="A169" s="4"/>
      <c r="B169" s="3"/>
      <c r="C169" s="3"/>
      <c r="D169" s="3"/>
      <c r="E169" s="3"/>
      <c r="F169" s="3"/>
    </row>
    <row r="170" spans="1:6" s="170" customFormat="1" ht="45" customHeight="1">
      <c r="A170" s="4"/>
      <c r="B170" s="3"/>
      <c r="C170" s="3"/>
      <c r="D170" s="3"/>
      <c r="E170" s="3"/>
      <c r="F170" s="3"/>
    </row>
    <row r="171" spans="1:6" s="170" customFormat="1" ht="45.75" customHeight="1">
      <c r="A171" s="4"/>
      <c r="B171" s="3"/>
      <c r="C171" s="3"/>
      <c r="D171" s="3"/>
      <c r="E171" s="3"/>
      <c r="F171" s="3"/>
    </row>
    <row r="172" spans="1:6" s="170" customFormat="1" ht="48" customHeight="1">
      <c r="A172" s="4"/>
      <c r="B172" s="3"/>
      <c r="C172" s="3"/>
      <c r="D172" s="3"/>
      <c r="E172" s="3"/>
      <c r="F172" s="3"/>
    </row>
    <row r="173" spans="1:6">
      <c r="A173" s="4"/>
      <c r="B173" s="3"/>
      <c r="C173" s="3"/>
      <c r="D173" s="3"/>
      <c r="E173" s="3"/>
      <c r="F173" s="3"/>
    </row>
    <row r="174" spans="1:6">
      <c r="A174" s="4"/>
      <c r="B174" s="3"/>
      <c r="C174" s="3"/>
      <c r="D174" s="3"/>
      <c r="E174" s="3"/>
      <c r="F174" s="3"/>
    </row>
    <row r="175" spans="1:6">
      <c r="A175" s="4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C179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00" min="1" max="5" man="1"/>
    <brk id="14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16" zoomScale="75" zoomScaleSheetLayoutView="75" workbookViewId="0">
      <selection activeCell="A45" sqref="A45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6"/>
      <c r="B1" s="97"/>
      <c r="C1" s="98"/>
      <c r="D1" s="99"/>
      <c r="E1" s="99"/>
      <c r="F1" s="99"/>
    </row>
    <row r="2" spans="1:16">
      <c r="A2" s="100" t="s">
        <v>154</v>
      </c>
      <c r="B2" s="101"/>
      <c r="C2" s="102"/>
      <c r="D2" s="103"/>
      <c r="E2" s="104"/>
      <c r="F2" s="105"/>
    </row>
    <row r="3" spans="1:16">
      <c r="A3" s="106"/>
      <c r="B3" s="107"/>
      <c r="C3" s="108"/>
      <c r="D3" s="109"/>
      <c r="E3" s="109"/>
      <c r="F3" s="110"/>
    </row>
    <row r="4" spans="1:16" ht="18" customHeight="1">
      <c r="A4" s="111"/>
      <c r="B4" s="112" t="s">
        <v>10</v>
      </c>
      <c r="C4" s="113" t="s">
        <v>35</v>
      </c>
      <c r="D4" s="114" t="s">
        <v>31</v>
      </c>
      <c r="E4" s="115"/>
      <c r="F4" s="211" t="s">
        <v>67</v>
      </c>
    </row>
    <row r="5" spans="1:16">
      <c r="A5" s="113" t="s">
        <v>5</v>
      </c>
      <c r="B5" s="112" t="s">
        <v>11</v>
      </c>
      <c r="C5" s="113" t="s">
        <v>8</v>
      </c>
      <c r="D5" s="114" t="s">
        <v>30</v>
      </c>
      <c r="E5" s="116" t="s">
        <v>24</v>
      </c>
      <c r="F5" s="212"/>
    </row>
    <row r="6" spans="1:16">
      <c r="A6" s="117"/>
      <c r="B6" s="112" t="s">
        <v>12</v>
      </c>
      <c r="C6" s="118" t="s">
        <v>32</v>
      </c>
      <c r="D6" s="114" t="s">
        <v>3</v>
      </c>
      <c r="E6" s="119"/>
      <c r="F6" s="212"/>
    </row>
    <row r="7" spans="1:16">
      <c r="A7" s="113"/>
      <c r="B7" s="112"/>
      <c r="C7" s="113" t="s">
        <v>33</v>
      </c>
      <c r="D7" s="114"/>
      <c r="E7" s="116"/>
      <c r="F7" s="212"/>
    </row>
    <row r="8" spans="1:16">
      <c r="A8" s="113"/>
      <c r="B8" s="112"/>
      <c r="C8" s="118" t="s">
        <v>34</v>
      </c>
      <c r="D8" s="114"/>
      <c r="E8" s="116"/>
      <c r="F8" s="213"/>
    </row>
    <row r="9" spans="1:16">
      <c r="A9" s="120">
        <v>1</v>
      </c>
      <c r="B9" s="121">
        <v>2</v>
      </c>
      <c r="C9" s="121">
        <v>3</v>
      </c>
      <c r="D9" s="122" t="s">
        <v>1</v>
      </c>
      <c r="E9" s="122" t="s">
        <v>25</v>
      </c>
      <c r="F9" s="122" t="s">
        <v>26</v>
      </c>
    </row>
    <row r="10" spans="1:16" ht="54.75" customHeight="1">
      <c r="A10" s="123" t="s">
        <v>39</v>
      </c>
      <c r="B10" s="124" t="s">
        <v>14</v>
      </c>
      <c r="C10" s="93" t="s">
        <v>28</v>
      </c>
      <c r="D10" s="50">
        <f>D19</f>
        <v>0</v>
      </c>
      <c r="E10" s="50">
        <f>E19-E16</f>
        <v>-483435.65999999992</v>
      </c>
      <c r="F10" s="50">
        <f>F20</f>
        <v>-483435.65999999992</v>
      </c>
    </row>
    <row r="11" spans="1:16" ht="57" customHeight="1">
      <c r="A11" s="123" t="s">
        <v>205</v>
      </c>
      <c r="B11" s="125" t="s">
        <v>16</v>
      </c>
      <c r="C11" s="38" t="str">
        <f>C10</f>
        <v>Х</v>
      </c>
      <c r="D11" s="87">
        <v>0</v>
      </c>
      <c r="E11" s="87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192</v>
      </c>
      <c r="B12" s="40" t="s">
        <v>16</v>
      </c>
      <c r="C12" s="40" t="s">
        <v>180</v>
      </c>
      <c r="D12" s="86">
        <v>0</v>
      </c>
      <c r="E12" s="86">
        <v>0</v>
      </c>
      <c r="F12" s="90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181</v>
      </c>
      <c r="B13" s="40" t="s">
        <v>16</v>
      </c>
      <c r="C13" s="40" t="s">
        <v>182</v>
      </c>
      <c r="D13" s="86">
        <v>0</v>
      </c>
      <c r="E13" s="86">
        <v>0</v>
      </c>
      <c r="F13" s="90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183</v>
      </c>
      <c r="B14" s="40" t="s">
        <v>16</v>
      </c>
      <c r="C14" s="40" t="s">
        <v>184</v>
      </c>
      <c r="D14" s="86">
        <v>0</v>
      </c>
      <c r="E14" s="86">
        <v>0</v>
      </c>
      <c r="F14" s="90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188</v>
      </c>
      <c r="B15" s="40" t="s">
        <v>16</v>
      </c>
      <c r="C15" s="40" t="s">
        <v>189</v>
      </c>
      <c r="D15" s="86">
        <v>0</v>
      </c>
      <c r="E15" s="86">
        <v>0</v>
      </c>
      <c r="F15" s="90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185</v>
      </c>
      <c r="B16" s="40" t="s">
        <v>16</v>
      </c>
      <c r="C16" s="40" t="s">
        <v>186</v>
      </c>
      <c r="D16" s="86">
        <v>0</v>
      </c>
      <c r="E16" s="86">
        <f>E17</f>
        <v>0</v>
      </c>
      <c r="F16" s="90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190</v>
      </c>
      <c r="B17" s="40" t="s">
        <v>16</v>
      </c>
      <c r="C17" s="40" t="s">
        <v>191</v>
      </c>
      <c r="D17" s="86">
        <v>0</v>
      </c>
      <c r="E17" s="86">
        <v>0</v>
      </c>
      <c r="F17" s="90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3" t="s">
        <v>40</v>
      </c>
      <c r="B18" s="124" t="s">
        <v>17</v>
      </c>
      <c r="C18" s="93" t="s">
        <v>28</v>
      </c>
      <c r="D18" s="91">
        <v>0</v>
      </c>
      <c r="E18" s="87">
        <v>0</v>
      </c>
      <c r="F18" s="90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3" t="s">
        <v>193</v>
      </c>
      <c r="B19" s="124" t="s">
        <v>15</v>
      </c>
      <c r="C19" s="126" t="s">
        <v>187</v>
      </c>
      <c r="D19" s="87">
        <f>D20</f>
        <v>0</v>
      </c>
      <c r="E19" s="50">
        <f>E20</f>
        <v>-483435.65999999992</v>
      </c>
      <c r="F19" s="50">
        <f>F20</f>
        <v>-483435.65999999992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3" t="s">
        <v>194</v>
      </c>
      <c r="B20" s="124" t="s">
        <v>15</v>
      </c>
      <c r="C20" s="126" t="s">
        <v>80</v>
      </c>
      <c r="D20" s="50">
        <f>D21+D25</f>
        <v>0</v>
      </c>
      <c r="E20" s="50">
        <f>E21+E25</f>
        <v>-483435.65999999992</v>
      </c>
      <c r="F20" s="50">
        <f>E20</f>
        <v>-483435.65999999992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7" t="s">
        <v>195</v>
      </c>
      <c r="B21" s="124" t="s">
        <v>18</v>
      </c>
      <c r="C21" s="126" t="s">
        <v>81</v>
      </c>
      <c r="D21" s="92">
        <f t="shared" ref="D21:E23" si="0">D22</f>
        <v>-8440600</v>
      </c>
      <c r="E21" s="92">
        <f t="shared" si="0"/>
        <v>-1691661.18</v>
      </c>
      <c r="F21" s="93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7" t="s">
        <v>196</v>
      </c>
      <c r="B22" s="124" t="s">
        <v>18</v>
      </c>
      <c r="C22" s="126" t="s">
        <v>82</v>
      </c>
      <c r="D22" s="92">
        <f t="shared" si="0"/>
        <v>-8440600</v>
      </c>
      <c r="E22" s="92">
        <f t="shared" si="0"/>
        <v>-1691661.18</v>
      </c>
      <c r="F22" s="93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7" t="s">
        <v>197</v>
      </c>
      <c r="B23" s="124" t="s">
        <v>18</v>
      </c>
      <c r="C23" s="126" t="s">
        <v>83</v>
      </c>
      <c r="D23" s="92">
        <f t="shared" si="0"/>
        <v>-8440600</v>
      </c>
      <c r="E23" s="92">
        <f t="shared" si="0"/>
        <v>-1691661.18</v>
      </c>
      <c r="F23" s="94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7" t="s">
        <v>198</v>
      </c>
      <c r="B24" s="124" t="s">
        <v>18</v>
      </c>
      <c r="C24" s="126" t="s">
        <v>199</v>
      </c>
      <c r="D24" s="92">
        <v>-8440600</v>
      </c>
      <c r="E24" s="181">
        <v>-1691661.18</v>
      </c>
      <c r="F24" s="93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7" t="s">
        <v>200</v>
      </c>
      <c r="B25" s="124" t="s">
        <v>19</v>
      </c>
      <c r="C25" s="126" t="s">
        <v>84</v>
      </c>
      <c r="D25" s="92">
        <f t="shared" ref="D25:E26" si="1">D26</f>
        <v>8440600</v>
      </c>
      <c r="E25" s="50">
        <f t="shared" si="1"/>
        <v>1208225.52</v>
      </c>
      <c r="F25" s="94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7" t="s">
        <v>201</v>
      </c>
      <c r="B26" s="124" t="s">
        <v>19</v>
      </c>
      <c r="C26" s="126" t="s">
        <v>85</v>
      </c>
      <c r="D26" s="92">
        <f t="shared" si="1"/>
        <v>8440600</v>
      </c>
      <c r="E26" s="50">
        <f t="shared" si="1"/>
        <v>1208225.52</v>
      </c>
      <c r="F26" s="93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7" t="s">
        <v>202</v>
      </c>
      <c r="B27" s="124" t="s">
        <v>19</v>
      </c>
      <c r="C27" s="126" t="s">
        <v>86</v>
      </c>
      <c r="D27" s="92">
        <f>D28</f>
        <v>8440600</v>
      </c>
      <c r="E27" s="50">
        <f>E28</f>
        <v>1208225.52</v>
      </c>
      <c r="F27" s="93" t="s">
        <v>28</v>
      </c>
      <c r="G27" s="14"/>
      <c r="H27" s="14"/>
      <c r="I27" s="14"/>
      <c r="J27" s="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7" t="s">
        <v>203</v>
      </c>
      <c r="B28" s="124" t="s">
        <v>19</v>
      </c>
      <c r="C28" s="126" t="s">
        <v>204</v>
      </c>
      <c r="D28" s="50">
        <v>8440600</v>
      </c>
      <c r="E28" s="185">
        <v>1208225.52</v>
      </c>
      <c r="F28" s="93" t="s">
        <v>28</v>
      </c>
      <c r="G28" s="14"/>
      <c r="H28" s="14"/>
      <c r="I28" s="14"/>
      <c r="J28" s="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15" t="s">
        <v>382</v>
      </c>
      <c r="B30" s="215"/>
      <c r="C30" s="215"/>
      <c r="D30" s="215"/>
      <c r="E30" s="215"/>
      <c r="F30" s="215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16"/>
      <c r="B31" s="216"/>
      <c r="C31" s="216"/>
      <c r="D31" s="216"/>
      <c r="E31" s="216"/>
      <c r="F31" s="216"/>
      <c r="G31" s="16"/>
      <c r="H31" s="16"/>
      <c r="I31" s="17"/>
      <c r="J31" s="17"/>
      <c r="K31" s="17"/>
      <c r="L31" s="17"/>
      <c r="M31" s="17"/>
      <c r="N31" s="17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17"/>
      <c r="AH31" s="17"/>
      <c r="AI31" s="17"/>
      <c r="AJ31" s="17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17"/>
      <c r="AS33" s="17"/>
      <c r="AT33" s="17"/>
      <c r="AU33" s="17"/>
      <c r="AV33" s="210"/>
      <c r="AW33" s="210"/>
      <c r="AX33" s="210"/>
      <c r="AY33" s="210"/>
      <c r="AZ33" s="210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17"/>
      <c r="AS34" s="17"/>
      <c r="AT34" s="17"/>
      <c r="AU34" s="17"/>
      <c r="AV34" s="217"/>
      <c r="AW34" s="217"/>
      <c r="AX34" s="217"/>
      <c r="AY34" s="217"/>
      <c r="AZ34" s="217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17"/>
      <c r="AL36" s="17"/>
      <c r="AM36" s="17"/>
      <c r="AN36" s="17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17"/>
      <c r="AL37" s="17"/>
      <c r="AM37" s="17"/>
      <c r="AN37" s="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</row>
    <row r="38" spans="1:52" ht="24.75" customHeight="1">
      <c r="A38" s="44" t="s">
        <v>383</v>
      </c>
      <c r="B38" s="45"/>
      <c r="C38" s="46" t="s">
        <v>386</v>
      </c>
      <c r="D38" s="46"/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88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468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2019-02-27T08:30:17Z</cp:lastPrinted>
  <dcterms:created xsi:type="dcterms:W3CDTF">1999-06-18T11:49:53Z</dcterms:created>
  <dcterms:modified xsi:type="dcterms:W3CDTF">2019-03-04T20:09:25Z</dcterms:modified>
</cp:coreProperties>
</file>