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доходы!$A$1:$F$90</definedName>
    <definedName name="_xlnm.Print_Area" localSheetId="2">источники!$A$1:$F$43</definedName>
    <definedName name="_xlnm.Print_Area" localSheetId="1">расходы!$A$1:$F$133</definedName>
  </definedNames>
  <calcPr calcId="125725"/>
</workbook>
</file>

<file path=xl/calcChain.xml><?xml version="1.0" encoding="utf-8"?>
<calcChain xmlns="http://schemas.openxmlformats.org/spreadsheetml/2006/main">
  <c r="E22" i="3"/>
  <c r="E67"/>
  <c r="E60"/>
  <c r="E50" s="1"/>
  <c r="E38"/>
  <c r="E30"/>
  <c r="E29"/>
  <c r="E24"/>
  <c r="E64"/>
  <c r="D47"/>
  <c r="D35"/>
  <c r="D29"/>
  <c r="D30"/>
  <c r="E9" i="4" l="1"/>
  <c r="E112"/>
  <c r="D112"/>
  <c r="F118"/>
  <c r="E94"/>
  <c r="D94"/>
  <c r="E63"/>
  <c r="E62" s="1"/>
  <c r="D63"/>
  <c r="D62" s="1"/>
  <c r="D19"/>
  <c r="F71" i="3" l="1"/>
  <c r="E35" l="1"/>
  <c r="F16" i="4" l="1"/>
  <c r="F60" i="3" l="1"/>
  <c r="D60"/>
  <c r="E72"/>
  <c r="E69"/>
  <c r="F69" s="1"/>
  <c r="F73"/>
  <c r="E82" l="1"/>
  <c r="D82"/>
  <c r="D15" i="4" l="1"/>
  <c r="D88" i="3"/>
  <c r="F72" l="1"/>
  <c r="E130" i="4" l="1"/>
  <c r="E19"/>
  <c r="F70" i="3" l="1"/>
  <c r="F117" i="4" l="1"/>
  <c r="E44" i="3" l="1"/>
  <c r="D116" i="4" l="1"/>
  <c r="E116"/>
  <c r="E115" s="1"/>
  <c r="E114" s="1"/>
  <c r="F116" l="1"/>
  <c r="D115"/>
  <c r="E88" i="3"/>
  <c r="E87" s="1"/>
  <c r="F76"/>
  <c r="E75"/>
  <c r="E74" s="1"/>
  <c r="F74" s="1"/>
  <c r="D75"/>
  <c r="D114" i="4" l="1"/>
  <c r="F114" s="1"/>
  <c r="F115"/>
  <c r="F75" i="3"/>
  <c r="F89" l="1"/>
  <c r="E85" l="1"/>
  <c r="E63" l="1"/>
  <c r="E62" s="1"/>
  <c r="D64"/>
  <c r="F64" l="1"/>
  <c r="D63"/>
  <c r="D62" s="1"/>
  <c r="F17" i="4"/>
  <c r="F18"/>
  <c r="F22"/>
  <c r="F28"/>
  <c r="F41"/>
  <c r="F45"/>
  <c r="F46"/>
  <c r="F47"/>
  <c r="F53"/>
  <c r="F60"/>
  <c r="F61"/>
  <c r="F64"/>
  <c r="F71"/>
  <c r="F76"/>
  <c r="F84"/>
  <c r="F88"/>
  <c r="F93"/>
  <c r="F100"/>
  <c r="F105"/>
  <c r="F113"/>
  <c r="F126"/>
  <c r="F132"/>
  <c r="F84" i="3"/>
  <c r="F86"/>
  <c r="F81"/>
  <c r="F27"/>
  <c r="F28"/>
  <c r="F31"/>
  <c r="F32"/>
  <c r="F33"/>
  <c r="F37"/>
  <c r="F40"/>
  <c r="F43"/>
  <c r="F45"/>
  <c r="F48"/>
  <c r="F52"/>
  <c r="F56"/>
  <c r="F59"/>
  <c r="F65"/>
  <c r="F68"/>
  <c r="E104" i="4" l="1"/>
  <c r="E99"/>
  <c r="E98" l="1"/>
  <c r="E111"/>
  <c r="E103"/>
  <c r="E83"/>
  <c r="E87"/>
  <c r="E92"/>
  <c r="E91" s="1"/>
  <c r="E90" s="1"/>
  <c r="E89" s="1"/>
  <c r="E70"/>
  <c r="E75"/>
  <c r="E59"/>
  <c r="E50"/>
  <c r="E52"/>
  <c r="E44"/>
  <c r="D44"/>
  <c r="E40"/>
  <c r="E39" s="1"/>
  <c r="E38" s="1"/>
  <c r="E37" s="1"/>
  <c r="E125"/>
  <c r="E131"/>
  <c r="E74" l="1"/>
  <c r="E86"/>
  <c r="F44"/>
  <c r="E97"/>
  <c r="E129"/>
  <c r="E124"/>
  <c r="E110"/>
  <c r="E102"/>
  <c r="E101" s="1"/>
  <c r="E82"/>
  <c r="E69"/>
  <c r="E68" s="1"/>
  <c r="E58"/>
  <c r="E51"/>
  <c r="E49"/>
  <c r="E48" s="1"/>
  <c r="E67" l="1"/>
  <c r="E66" s="1"/>
  <c r="E65" s="1"/>
  <c r="E73"/>
  <c r="E85"/>
  <c r="E80" s="1"/>
  <c r="E96"/>
  <c r="E123"/>
  <c r="E109"/>
  <c r="E108" s="1"/>
  <c r="E81"/>
  <c r="E57"/>
  <c r="E36" i="3"/>
  <c r="E72" i="4" l="1"/>
  <c r="E95"/>
  <c r="E122"/>
  <c r="E56"/>
  <c r="F62" i="3"/>
  <c r="F63"/>
  <c r="E43" i="4"/>
  <c r="E27"/>
  <c r="E26" s="1"/>
  <c r="E25" l="1"/>
  <c r="E24" s="1"/>
  <c r="E121"/>
  <c r="E120" s="1"/>
  <c r="E119" s="1"/>
  <c r="E107"/>
  <c r="E79"/>
  <c r="E55"/>
  <c r="E42"/>
  <c r="E35" s="1"/>
  <c r="E83" i="3"/>
  <c r="E47"/>
  <c r="E46" s="1"/>
  <c r="E106" i="4" l="1"/>
  <c r="E78"/>
  <c r="E54"/>
  <c r="D87"/>
  <c r="F87" s="1"/>
  <c r="D131"/>
  <c r="F131" s="1"/>
  <c r="D125"/>
  <c r="F125" s="1"/>
  <c r="D104"/>
  <c r="F104" s="1"/>
  <c r="D99"/>
  <c r="D92"/>
  <c r="D83"/>
  <c r="D75"/>
  <c r="F75" s="1"/>
  <c r="D70"/>
  <c r="E15"/>
  <c r="D59"/>
  <c r="D40"/>
  <c r="F40" s="1"/>
  <c r="D33"/>
  <c r="D32" s="1"/>
  <c r="D31" s="1"/>
  <c r="D52"/>
  <c r="F52" s="1"/>
  <c r="D27"/>
  <c r="F27" s="1"/>
  <c r="F99" l="1"/>
  <c r="D97"/>
  <c r="D69"/>
  <c r="F70"/>
  <c r="F59"/>
  <c r="D58"/>
  <c r="F62"/>
  <c r="F63"/>
  <c r="D82"/>
  <c r="F83"/>
  <c r="D91"/>
  <c r="F91" s="1"/>
  <c r="F92"/>
  <c r="D111"/>
  <c r="F112"/>
  <c r="E77"/>
  <c r="E8" s="1"/>
  <c r="E36"/>
  <c r="E14"/>
  <c r="E13" s="1"/>
  <c r="F15"/>
  <c r="D124"/>
  <c r="F124" s="1"/>
  <c r="D86"/>
  <c r="D85" s="1"/>
  <c r="D103"/>
  <c r="D102" s="1"/>
  <c r="D101" s="1"/>
  <c r="D43"/>
  <c r="D98"/>
  <c r="D74"/>
  <c r="D14"/>
  <c r="D13" s="1"/>
  <c r="D39"/>
  <c r="D26"/>
  <c r="D51"/>
  <c r="F51" s="1"/>
  <c r="E21"/>
  <c r="D21"/>
  <c r="D20" s="1"/>
  <c r="F69" l="1"/>
  <c r="D68"/>
  <c r="D67" s="1"/>
  <c r="F26"/>
  <c r="D25"/>
  <c r="F25" s="1"/>
  <c r="D57"/>
  <c r="F57" s="1"/>
  <c r="F58"/>
  <c r="D90"/>
  <c r="F90" s="1"/>
  <c r="D73"/>
  <c r="F73" s="1"/>
  <c r="F74"/>
  <c r="F85"/>
  <c r="F86"/>
  <c r="D81"/>
  <c r="F82"/>
  <c r="F102"/>
  <c r="F103"/>
  <c r="F98"/>
  <c r="D110"/>
  <c r="D109" s="1"/>
  <c r="F111"/>
  <c r="D42"/>
  <c r="D35" s="1"/>
  <c r="F43"/>
  <c r="F39"/>
  <c r="D38"/>
  <c r="E20"/>
  <c r="F20" s="1"/>
  <c r="F21"/>
  <c r="F13"/>
  <c r="F14"/>
  <c r="D123"/>
  <c r="F123" s="1"/>
  <c r="D23" i="5"/>
  <c r="D22" s="1"/>
  <c r="D21" s="1"/>
  <c r="F38" i="4" l="1"/>
  <c r="D37"/>
  <c r="D36" s="1"/>
  <c r="F42"/>
  <c r="F81"/>
  <c r="D89"/>
  <c r="F89" s="1"/>
  <c r="F94"/>
  <c r="F97"/>
  <c r="F109"/>
  <c r="F110"/>
  <c r="D80" l="1"/>
  <c r="D79" s="1"/>
  <c r="E27" i="5" l="1"/>
  <c r="D36" i="3" l="1"/>
  <c r="F36" s="1"/>
  <c r="D85"/>
  <c r="F85" s="1"/>
  <c r="F35" l="1"/>
  <c r="E128" i="4"/>
  <c r="E127" l="1"/>
  <c r="E26" i="5" l="1"/>
  <c r="E25" s="1"/>
  <c r="C11" l="1"/>
  <c r="D130" i="4" l="1"/>
  <c r="F130" s="1"/>
  <c r="E80" i="3"/>
  <c r="E79" s="1"/>
  <c r="E51"/>
  <c r="E77" l="1"/>
  <c r="E78"/>
  <c r="D129" i="4"/>
  <c r="F129" s="1"/>
  <c r="E12" l="1"/>
  <c r="E11" s="1"/>
  <c r="E49" i="3"/>
  <c r="D128" i="4"/>
  <c r="F128" s="1"/>
  <c r="E23" i="5"/>
  <c r="E10" i="4" l="1"/>
  <c r="F101"/>
  <c r="D127"/>
  <c r="F127" s="1"/>
  <c r="E22" i="5"/>
  <c r="E21" s="1"/>
  <c r="E20" s="1"/>
  <c r="F20" l="1"/>
  <c r="F19" s="1"/>
  <c r="F10" s="1"/>
  <c r="E19"/>
  <c r="E10" s="1"/>
  <c r="E133" i="4" s="1"/>
  <c r="D122" l="1"/>
  <c r="F122" s="1"/>
  <c r="D121" l="1"/>
  <c r="F121" s="1"/>
  <c r="D50"/>
  <c r="F50" l="1"/>
  <c r="D49"/>
  <c r="D48" s="1"/>
  <c r="D120"/>
  <c r="D119" s="1"/>
  <c r="F120" l="1"/>
  <c r="F49"/>
  <c r="F48"/>
  <c r="F37"/>
  <c r="F36" l="1"/>
  <c r="F35"/>
  <c r="D96"/>
  <c r="D95" l="1"/>
  <c r="F95" s="1"/>
  <c r="F96"/>
  <c r="D72"/>
  <c r="F72" s="1"/>
  <c r="D67" i="3"/>
  <c r="D51"/>
  <c r="F51" l="1"/>
  <c r="D50"/>
  <c r="D66"/>
  <c r="D24" i="4"/>
  <c r="F24" s="1"/>
  <c r="F19" l="1"/>
  <c r="D12"/>
  <c r="F12" s="1"/>
  <c r="F67" l="1"/>
  <c r="F68"/>
  <c r="D30"/>
  <c r="D108"/>
  <c r="D11"/>
  <c r="D10" s="1"/>
  <c r="D66" l="1"/>
  <c r="F66" s="1"/>
  <c r="D107"/>
  <c r="F108"/>
  <c r="F10"/>
  <c r="F11"/>
  <c r="F80"/>
  <c r="D29"/>
  <c r="D9" s="1"/>
  <c r="D56"/>
  <c r="F56" s="1"/>
  <c r="D65" l="1"/>
  <c r="F65" s="1"/>
  <c r="F107"/>
  <c r="D106"/>
  <c r="D55"/>
  <c r="F55" s="1"/>
  <c r="F106" l="1"/>
  <c r="D78"/>
  <c r="F78" s="1"/>
  <c r="F79"/>
  <c r="D54"/>
  <c r="F119" l="1"/>
  <c r="F54"/>
  <c r="D77"/>
  <c r="D8" s="1"/>
  <c r="F88" i="3"/>
  <c r="F47"/>
  <c r="D83"/>
  <c r="F83" s="1"/>
  <c r="F82"/>
  <c r="D80"/>
  <c r="F80" s="1"/>
  <c r="E58"/>
  <c r="F58" s="1"/>
  <c r="D55"/>
  <c r="E55"/>
  <c r="F50"/>
  <c r="D44"/>
  <c r="F44" s="1"/>
  <c r="D42"/>
  <c r="E42"/>
  <c r="D39"/>
  <c r="E39"/>
  <c r="F77" i="4" l="1"/>
  <c r="D7"/>
  <c r="F39" i="3"/>
  <c r="F42"/>
  <c r="D54"/>
  <c r="D53" s="1"/>
  <c r="F55"/>
  <c r="D46"/>
  <c r="D87"/>
  <c r="D79"/>
  <c r="F79" s="1"/>
  <c r="E54"/>
  <c r="E53" s="1"/>
  <c r="E57"/>
  <c r="F57" s="1"/>
  <c r="D41"/>
  <c r="D38" s="1"/>
  <c r="E41"/>
  <c r="D49"/>
  <c r="F49" s="1"/>
  <c r="F87" l="1"/>
  <c r="D78"/>
  <c r="D77" s="1"/>
  <c r="F41"/>
  <c r="F53"/>
  <c r="F46"/>
  <c r="F54"/>
  <c r="F78" l="1"/>
  <c r="F38"/>
  <c r="F34" i="4"/>
  <c r="F77" i="3" l="1"/>
  <c r="E33" i="4"/>
  <c r="F33" l="1"/>
  <c r="E32"/>
  <c r="F32" l="1"/>
  <c r="E31"/>
  <c r="F31" l="1"/>
  <c r="E30"/>
  <c r="F30" l="1"/>
  <c r="E29"/>
  <c r="F34" i="3"/>
  <c r="E7" i="4" l="1"/>
  <c r="F29"/>
  <c r="F9" l="1"/>
  <c r="F7" l="1"/>
  <c r="F8"/>
  <c r="D27" i="5"/>
  <c r="D26" s="1"/>
  <c r="D25" s="1"/>
  <c r="D20" s="1"/>
  <c r="D19" s="1"/>
  <c r="D10" s="1"/>
  <c r="F30" i="3"/>
  <c r="F29"/>
  <c r="F26" l="1"/>
  <c r="E23" l="1"/>
  <c r="F25" l="1"/>
  <c r="D24"/>
  <c r="F24" s="1"/>
  <c r="D22"/>
  <c r="D20" s="1"/>
  <c r="D23" l="1"/>
  <c r="F23" s="1"/>
  <c r="F67"/>
  <c r="F66"/>
  <c r="E66"/>
  <c r="E20"/>
  <c r="F20" s="1"/>
  <c r="F22" l="1"/>
</calcChain>
</file>

<file path=xl/sharedStrings.xml><?xml version="1.0" encoding="utf-8"?>
<sst xmlns="http://schemas.openxmlformats.org/spreadsheetml/2006/main" count="731" uniqueCount="447">
  <si>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</si>
  <si>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</si>
  <si>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</si>
  <si>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</si>
  <si>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</si>
  <si>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</si>
  <si>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</si>
  <si>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</si>
  <si>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</si>
  <si>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</si>
  <si>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</si>
  <si>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</si>
  <si>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</si>
  <si>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</si>
  <si>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</si>
  <si>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</si>
  <si>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</si>
  <si>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</si>
  <si>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</si>
  <si>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</si>
  <si>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</si>
  <si>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</si>
  <si>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</si>
  <si>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</si>
  <si>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</si>
  <si>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</si>
  <si>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</si>
  <si>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</si>
  <si>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</si>
  <si>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</si>
  <si>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</si>
  <si>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</si>
  <si>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</si>
  <si>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</si>
  <si>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</si>
  <si>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</si>
  <si>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</si>
  <si>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</si>
  <si>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</si>
  <si>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</si>
  <si>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</si>
  <si>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</si>
  <si>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</si>
  <si>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</si>
  <si>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</si>
  <si>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</si>
  <si>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</si>
  <si>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</si>
  <si>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</si>
  <si>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</si>
  <si>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</si>
  <si>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</si>
  <si>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</si>
  <si>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</si>
  <si>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</si>
  <si>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</si>
  <si>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</si>
  <si>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</si>
  <si>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</si>
  <si>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</si>
  <si>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</si>
  <si>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</si>
  <si>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</si>
  <si>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</si>
  <si>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</si>
  <si>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</si>
  <si>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</si>
  <si>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</si>
  <si>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</si>
  <si>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</si>
  <si>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</si>
  <si>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</si>
  <si>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</si>
  <si>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</si>
  <si>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</si>
  <si>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</si>
  <si>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</si>
  <si>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</si>
  <si>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</si>
  <si>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</si>
  <si>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</si>
  <si>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</si>
  <si>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</si>
  <si>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</si>
  <si>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</si>
  <si>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</si>
  <si>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</si>
  <si>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</si>
  <si>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</si>
  <si>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</si>
  <si>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</si>
  <si>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</si>
  <si>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</si>
  <si>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</si>
  <si>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</si>
  <si>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</si>
  <si>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</si>
  <si>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</si>
  <si>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</si>
  <si>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</si>
  <si>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</si>
  <si>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</si>
  <si>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</si>
  <si>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</si>
  <si>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</si>
  <si>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</si>
  <si>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</si>
  <si>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</si>
  <si>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</si>
  <si>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</si>
  <si>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</si>
  <si>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</si>
  <si>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</si>
  <si>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</si>
  <si>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</si>
  <si>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</si>
  <si>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</si>
  <si>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</si>
  <si>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</si>
  <si>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</si>
  <si>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</si>
  <si>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</si>
  <si>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</si>
  <si>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</si>
  <si>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</si>
  <si>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</si>
  <si>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</si>
  <si>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</si>
  <si>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</si>
  <si>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</si>
  <si>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</si>
  <si>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</si>
  <si>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</si>
  <si>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</si>
  <si>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</si>
  <si>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</si>
  <si>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</si>
  <si>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</si>
  <si>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</si>
  <si>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</si>
  <si>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</si>
  <si>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</si>
  <si>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</si>
  <si>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</si>
  <si>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</si>
  <si>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</si>
  <si>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</si>
  <si>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</si>
  <si>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</si>
  <si>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</si>
  <si>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</si>
  <si>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</si>
  <si>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</si>
  <si>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</si>
  <si>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</si>
  <si>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</si>
  <si>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</si>
  <si>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</si>
  <si>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</si>
  <si>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</si>
  <si>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</si>
  <si>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</si>
  <si>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</si>
  <si>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</si>
  <si>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</si>
  <si>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</si>
  <si>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</si>
  <si>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</si>
  <si>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</si>
  <si>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</si>
  <si>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</si>
  <si>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</si>
  <si>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</si>
  <si>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</si>
  <si>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</si>
  <si>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</si>
  <si>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</si>
  <si>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</si>
  <si>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</si>
  <si>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</si>
  <si>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</si>
  <si>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</si>
  <si>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</si>
  <si>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</si>
  <si>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</si>
  <si>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</si>
  <si>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</si>
  <si>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</si>
  <si>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Обслуживание государственного (муниципального)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</si>
  <si>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</si>
  <si>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</si>
  <si>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</si>
  <si>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</si>
  <si>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</si>
  <si>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</si>
  <si>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</si>
  <si>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</si>
  <si>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</si>
  <si>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</si>
  <si>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</si>
  <si>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</si>
  <si>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</si>
  <si>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</si>
  <si>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</si>
  <si>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</si>
  <si>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</si>
  <si>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</si>
  <si>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</si>
  <si>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</si>
  <si>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</si>
  <si>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</si>
  <si>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</si>
  <si>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</si>
  <si>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</si>
  <si>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</si>
  <si>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</si>
  <si>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</si>
  <si>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</si>
  <si>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</si>
  <si>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</si>
  <si>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</si>
  <si>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</si>
  <si>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</si>
  <si>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</si>
  <si>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</si>
  <si>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</si>
  <si>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</si>
  <si>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</si>
  <si>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</si>
  <si>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</si>
  <si>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</si>
  <si>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</si>
  <si>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</si>
  <si>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</si>
  <si>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</si>
  <si>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</si>
  <si>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</si>
  <si>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</si>
  <si>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</si>
  <si>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</si>
  <si>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</si>
  <si>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</si>
  <si>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</si>
  <si>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</si>
  <si>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</si>
  <si>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</si>
  <si>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</si>
  <si>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</si>
  <si>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</si>
  <si>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</si>
  <si>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</si>
  <si>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</si>
  <si>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</si>
  <si>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</si>
  <si>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</si>
  <si>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</si>
  <si>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</si>
  <si>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</si>
  <si>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</si>
  <si>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</si>
  <si>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</si>
  <si>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</si>
  <si>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</si>
  <si>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</si>
  <si>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</si>
  <si>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</si>
  <si>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</si>
  <si>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</si>
  <si>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</si>
  <si>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</si>
  <si>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</si>
  <si>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</si>
  <si>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</si>
  <si>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</si>
  <si>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</si>
  <si>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</si>
  <si>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</si>
  <si>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</si>
  <si>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</si>
  <si>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</si>
  <si>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</si>
  <si>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</si>
  <si>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</si>
  <si>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</si>
  <si>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</si>
  <si>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</si>
  <si>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</si>
  <si>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</si>
  <si>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</si>
  <si>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</si>
  <si>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</si>
  <si>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</si>
  <si>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</si>
  <si>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</si>
  <si>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</si>
  <si>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</si>
  <si>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</si>
  <si>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</si>
  <si>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</si>
  <si>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</si>
  <si>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</si>
  <si>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</si>
  <si>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</si>
  <si>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</si>
  <si>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</si>
  <si>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</si>
  <si>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</si>
  <si>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</si>
  <si>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</si>
  <si>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</si>
  <si>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</si>
  <si>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</si>
  <si>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</si>
  <si>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</si>
  <si>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</si>
  <si>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</si>
  <si>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</si>
  <si>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</si>
  <si>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</si>
  <si>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</si>
  <si>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</si>
  <si>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</si>
  <si>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</si>
  <si>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</si>
  <si>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</si>
  <si>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</si>
  <si>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</si>
  <si>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</si>
  <si>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</si>
  <si>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</si>
  <si>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</si>
  <si>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</si>
  <si>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</si>
  <si>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</si>
  <si>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</si>
  <si>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</si>
  <si>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</si>
  <si>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</si>
  <si>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</si>
  <si>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</si>
  <si>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</si>
  <si>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</si>
  <si>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</si>
  <si>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</si>
  <si>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</si>
  <si>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</si>
  <si>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</si>
  <si>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</si>
  <si>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</si>
  <si>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</si>
  <si>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</si>
  <si>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</si>
  <si>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</si>
  <si>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</si>
  <si>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</si>
  <si>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</si>
  <si>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</si>
  <si>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</si>
  <si>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</si>
  <si>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</si>
  <si>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</si>
  <si>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</si>
  <si>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</si>
  <si>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</si>
  <si>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</si>
  <si>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</si>
  <si>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</si>
  <si>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</si>
  <si>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</si>
  <si>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</si>
  <si>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</si>
  <si>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951 1301 9920090090 700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</si>
  <si>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</si>
  <si>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</si>
  <si>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</si>
  <si>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</si>
  <si>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</si>
  <si>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</si>
  <si>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</si>
  <si>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</si>
  <si>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 государства</t>
  </si>
  <si>
    <t>000 1 13 02990 00 0000 130</t>
  </si>
  <si>
    <t xml:space="preserve">951 1300 0000000000 000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</si>
  <si>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</si>
  <si>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</si>
  <si>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</si>
  <si>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</si>
  <si>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</si>
  <si>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</si>
  <si>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</si>
  <si>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</si>
  <si>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</si>
  <si>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</si>
  <si>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</si>
  <si>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</si>
  <si>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</si>
  <si>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</si>
  <si>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</si>
  <si>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</si>
  <si>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</si>
  <si>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</si>
  <si>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</si>
  <si>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</si>
  <si>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</si>
  <si>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</si>
  <si>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</si>
  <si>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</si>
  <si>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</si>
  <si>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</si>
  <si>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</si>
  <si>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</si>
  <si>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</si>
  <si>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</si>
  <si>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</si>
  <si>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</si>
  <si>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</si>
  <si>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</si>
  <si>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</si>
  <si>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</si>
  <si>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</si>
  <si>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</si>
  <si>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</si>
  <si>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</si>
  <si>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000 1 01 02020 01 0000 110</t>
  </si>
  <si>
    <t>000 1 16 33050 13 0000 140</t>
  </si>
  <si>
    <t>01.01.2018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</si>
  <si>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</si>
  <si>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</si>
  <si>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</si>
  <si>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000 2 02 30000 00 0000 151</t>
  </si>
  <si>
    <t>000 2 02 35118 00 0000 151</t>
  </si>
  <si>
    <t>000 2 02 35118 13 0000 151</t>
  </si>
  <si>
    <t>000 2 02 30024 00 0000 151</t>
  </si>
  <si>
    <t>000 2 02 30024 13 0000 151</t>
  </si>
  <si>
    <t>000 2 02 40000 00 0000 151</t>
  </si>
  <si>
    <t>000 2 02 10000 00 0000 151</t>
  </si>
  <si>
    <t>000 2 02 10001 00 0000 151</t>
  </si>
  <si>
    <t>000 2 02 10001 13 0000 151</t>
  </si>
  <si>
    <t>000 2 02 49999 00 0000 151</t>
  </si>
  <si>
    <t>000 2 02 49999 13 0000 151</t>
  </si>
  <si>
    <t>951 0113 0120099990 853</t>
  </si>
  <si>
    <t>951 0801 02100S3900 612</t>
  </si>
  <si>
    <r>
      <t>Расходы на приобретение основных средств для муниципальных учреждений культуры в рамках подпрограммы «Развитие культуры» муниципальной программы Углеродовского городского поселения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«Развитие культуры, физической культуры и спорта» (Субсидии бюджетным учреждениям)</t>
    </r>
  </si>
  <si>
    <t>Денежные взыскания  (штрафы) за нарушение законодательствва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поселений.</t>
  </si>
  <si>
    <t>Руководитель                                           _________________________                       С.Г.Ильяев</t>
  </si>
  <si>
    <t>Начальник сектора экомики и финансов   _______________  Бондарчук О.Ф.</t>
  </si>
  <si>
    <t>"01" июля  2018 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</si>
</sst>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0" fontId="25" fillId="0" borderId="0" xfId="0" applyFont="1" applyAlignment="1">
      <alignment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topLeftCell="A83" zoomScale="70" zoomScaleSheetLayoutView="70" workbookViewId="0">
      <selection activeCell="E23" sqref="E23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03"/>
      <c r="E1" s="203"/>
      <c r="F1" s="203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06" t="s">
        <v>166</v>
      </c>
      <c r="B6" s="206"/>
      <c r="C6" s="206"/>
      <c r="D6" s="206"/>
      <c r="E6" s="54"/>
      <c r="F6" s="55" t="s">
        <v>4</v>
      </c>
    </row>
    <row r="7" spans="1:6" ht="20.25" customHeight="1">
      <c r="A7" s="51"/>
      <c r="B7" s="56"/>
      <c r="C7" s="51"/>
      <c r="D7" s="57" t="s">
        <v>161</v>
      </c>
      <c r="E7" s="57"/>
      <c r="F7" s="190" t="s">
        <v>21</v>
      </c>
    </row>
    <row r="8" spans="1:6" ht="15.75" customHeight="1">
      <c r="A8" s="57"/>
      <c r="B8" s="57"/>
      <c r="C8" s="207" t="s">
        <v>416</v>
      </c>
      <c r="D8" s="207"/>
      <c r="E8" s="189" t="s">
        <v>165</v>
      </c>
      <c r="F8" s="58" t="s">
        <v>425</v>
      </c>
    </row>
    <row r="9" spans="1:6" ht="15.75" customHeight="1">
      <c r="A9" s="59" t="s">
        <v>38</v>
      </c>
      <c r="B9" s="56"/>
      <c r="C9" s="56"/>
      <c r="D9" s="53"/>
      <c r="E9" s="60" t="s">
        <v>162</v>
      </c>
      <c r="F9" s="61" t="s">
        <v>75</v>
      </c>
    </row>
    <row r="10" spans="1:6" ht="17.25" customHeight="1">
      <c r="A10" s="62" t="s">
        <v>92</v>
      </c>
      <c r="B10" s="189"/>
      <c r="C10" s="189"/>
      <c r="D10" s="189"/>
      <c r="E10" s="60" t="s">
        <v>163</v>
      </c>
      <c r="F10" s="58" t="s">
        <v>76</v>
      </c>
    </row>
    <row r="11" spans="1:6" ht="35.25" customHeight="1">
      <c r="A11" s="204" t="s">
        <v>219</v>
      </c>
      <c r="B11" s="204"/>
      <c r="C11" s="204"/>
      <c r="D11" s="204"/>
      <c r="E11" s="60" t="s">
        <v>164</v>
      </c>
      <c r="F11" s="58" t="s">
        <v>138</v>
      </c>
    </row>
    <row r="12" spans="1:6" ht="14.1" customHeight="1">
      <c r="A12" s="62" t="s">
        <v>179</v>
      </c>
      <c r="B12" s="56"/>
      <c r="C12" s="56"/>
      <c r="D12" s="53"/>
      <c r="E12" s="53"/>
      <c r="F12" s="58"/>
    </row>
    <row r="13" spans="1:6" ht="17.25" customHeight="1" thickBot="1">
      <c r="A13" s="59" t="s">
        <v>87</v>
      </c>
      <c r="B13" s="205" t="s">
        <v>160</v>
      </c>
      <c r="C13" s="205"/>
      <c r="D13" s="53"/>
      <c r="E13" s="53"/>
      <c r="F13" s="191" t="s">
        <v>0</v>
      </c>
    </row>
    <row r="14" spans="1:6" ht="13.5" customHeight="1">
      <c r="A14" s="51"/>
      <c r="B14" s="205"/>
      <c r="C14" s="205"/>
      <c r="D14" s="53"/>
      <c r="E14" s="53"/>
      <c r="F14" s="137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68" t="s">
        <v>10</v>
      </c>
      <c r="C16" s="69" t="s">
        <v>37</v>
      </c>
      <c r="D16" s="70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415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D22+D77</f>
        <v>8972500</v>
      </c>
      <c r="E20" s="36">
        <f>E22+E77</f>
        <v>4165530.1</v>
      </c>
      <c r="F20" s="97">
        <f>D20-E20</f>
        <v>4806969.9000000004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81"/>
    </row>
    <row r="22" spans="1:10" ht="27" customHeight="1">
      <c r="A22" s="82" t="s">
        <v>41</v>
      </c>
      <c r="B22" s="78" t="s">
        <v>78</v>
      </c>
      <c r="C22" s="78" t="s">
        <v>93</v>
      </c>
      <c r="D22" s="34">
        <f>D24+D29+D37+D38+D46+D49+D66</f>
        <v>3007700</v>
      </c>
      <c r="E22" s="34">
        <f>E24+E29+E37+E38+E46+E49+E66+E76+E65</f>
        <v>741864.89999999991</v>
      </c>
      <c r="F22" s="81">
        <f>D22-E22</f>
        <v>2265835.1</v>
      </c>
    </row>
    <row r="23" spans="1:10" ht="33" customHeight="1">
      <c r="A23" s="82" t="s">
        <v>42</v>
      </c>
      <c r="B23" s="78" t="s">
        <v>78</v>
      </c>
      <c r="C23" s="78" t="s">
        <v>94</v>
      </c>
      <c r="D23" s="83">
        <f>D24</f>
        <v>436300</v>
      </c>
      <c r="E23" s="148">
        <f>E24</f>
        <v>153328.20000000001</v>
      </c>
      <c r="F23" s="81">
        <f t="shared" ref="F23:F88" si="0">D23-E23</f>
        <v>282971.8</v>
      </c>
    </row>
    <row r="24" spans="1:10" ht="26.25" customHeight="1">
      <c r="A24" s="82" t="s">
        <v>43</v>
      </c>
      <c r="B24" s="78" t="s">
        <v>78</v>
      </c>
      <c r="C24" s="78" t="s">
        <v>95</v>
      </c>
      <c r="D24" s="83">
        <f>D25+D27</f>
        <v>436300</v>
      </c>
      <c r="E24" s="83">
        <f>E25+E27</f>
        <v>153328.20000000001</v>
      </c>
      <c r="F24" s="81">
        <f t="shared" si="0"/>
        <v>282971.8</v>
      </c>
    </row>
    <row r="25" spans="1:10" ht="165" customHeight="1">
      <c r="A25" s="82" t="s">
        <v>105</v>
      </c>
      <c r="B25" s="78" t="s">
        <v>78</v>
      </c>
      <c r="C25" s="78" t="s">
        <v>109</v>
      </c>
      <c r="D25" s="83">
        <v>435600</v>
      </c>
      <c r="E25" s="148">
        <v>153359.69</v>
      </c>
      <c r="F25" s="81">
        <f t="shared" si="0"/>
        <v>282240.31</v>
      </c>
    </row>
    <row r="26" spans="1:10" ht="237" customHeight="1">
      <c r="A26" s="82" t="s">
        <v>422</v>
      </c>
      <c r="B26" s="78" t="s">
        <v>78</v>
      </c>
      <c r="C26" s="78" t="s">
        <v>423</v>
      </c>
      <c r="D26" s="83">
        <v>0</v>
      </c>
      <c r="E26" s="148">
        <v>0</v>
      </c>
      <c r="F26" s="81">
        <f t="shared" si="0"/>
        <v>0</v>
      </c>
    </row>
    <row r="27" spans="1:10" ht="98.25" customHeight="1">
      <c r="A27" s="82" t="s">
        <v>111</v>
      </c>
      <c r="B27" s="78" t="s">
        <v>78</v>
      </c>
      <c r="C27" s="78" t="s">
        <v>110</v>
      </c>
      <c r="D27" s="83">
        <v>700</v>
      </c>
      <c r="E27" s="148">
        <v>-31.49</v>
      </c>
      <c r="F27" s="81">
        <f t="shared" si="0"/>
        <v>731.49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148">
        <v>117</v>
      </c>
      <c r="F28" s="81">
        <f t="shared" si="0"/>
        <v>-117</v>
      </c>
    </row>
    <row r="29" spans="1:10" ht="79.5" customHeight="1">
      <c r="A29" s="82" t="s">
        <v>121</v>
      </c>
      <c r="B29" s="78" t="s">
        <v>78</v>
      </c>
      <c r="C29" s="78" t="s">
        <v>119</v>
      </c>
      <c r="D29" s="148">
        <f>D31+D32+D33+D34</f>
        <v>604200</v>
      </c>
      <c r="E29" s="148">
        <f>E31+E32+E33+E34</f>
        <v>296488.90000000002</v>
      </c>
      <c r="F29" s="81">
        <f t="shared" si="0"/>
        <v>307711.09999999998</v>
      </c>
    </row>
    <row r="30" spans="1:10" ht="89.25" customHeight="1">
      <c r="A30" s="82" t="s">
        <v>122</v>
      </c>
      <c r="B30" s="78" t="s">
        <v>78</v>
      </c>
      <c r="C30" s="78" t="s">
        <v>120</v>
      </c>
      <c r="D30" s="83">
        <f>D31</f>
        <v>225400</v>
      </c>
      <c r="E30" s="83">
        <f>E31</f>
        <v>128492.01</v>
      </c>
      <c r="F30" s="81">
        <f t="shared" si="0"/>
        <v>96907.99</v>
      </c>
    </row>
    <row r="31" spans="1:10" ht="159.75" customHeight="1">
      <c r="A31" s="82" t="s">
        <v>123</v>
      </c>
      <c r="B31" s="78" t="s">
        <v>78</v>
      </c>
      <c r="C31" s="78" t="s">
        <v>124</v>
      </c>
      <c r="D31" s="83">
        <v>225400</v>
      </c>
      <c r="E31" s="148">
        <v>128492.01</v>
      </c>
      <c r="F31" s="81">
        <f t="shared" si="0"/>
        <v>96907.99</v>
      </c>
    </row>
    <row r="32" spans="1:10" ht="208.5" customHeight="1">
      <c r="A32" s="82" t="s">
        <v>125</v>
      </c>
      <c r="B32" s="78" t="s">
        <v>78</v>
      </c>
      <c r="C32" s="78" t="s">
        <v>126</v>
      </c>
      <c r="D32" s="83">
        <v>1700</v>
      </c>
      <c r="E32" s="148">
        <v>974.06</v>
      </c>
      <c r="F32" s="81">
        <f t="shared" si="0"/>
        <v>725.94</v>
      </c>
    </row>
    <row r="33" spans="1:6" ht="158.25" customHeight="1">
      <c r="A33" s="82" t="s">
        <v>127</v>
      </c>
      <c r="B33" s="78" t="s">
        <v>78</v>
      </c>
      <c r="C33" s="78" t="s">
        <v>128</v>
      </c>
      <c r="D33" s="83">
        <v>411900</v>
      </c>
      <c r="E33" s="148">
        <v>193719.64</v>
      </c>
      <c r="F33" s="81">
        <f t="shared" si="0"/>
        <v>218180.36</v>
      </c>
    </row>
    <row r="34" spans="1:6" ht="176.25" customHeight="1">
      <c r="A34" s="82" t="s">
        <v>240</v>
      </c>
      <c r="B34" s="78" t="s">
        <v>78</v>
      </c>
      <c r="C34" s="78" t="s">
        <v>129</v>
      </c>
      <c r="D34" s="91">
        <v>-34800</v>
      </c>
      <c r="E34" s="148">
        <v>-26696.81</v>
      </c>
      <c r="F34" s="81">
        <f t="shared" si="0"/>
        <v>-8103.1899999999987</v>
      </c>
    </row>
    <row r="35" spans="1:6" ht="23.25">
      <c r="A35" s="82" t="s">
        <v>45</v>
      </c>
      <c r="B35" s="78" t="s">
        <v>78</v>
      </c>
      <c r="C35" s="78" t="s">
        <v>96</v>
      </c>
      <c r="D35" s="195">
        <f>D37</f>
        <v>1500</v>
      </c>
      <c r="E35" s="195">
        <f>E37</f>
        <v>0</v>
      </c>
      <c r="F35" s="81">
        <f t="shared" si="0"/>
        <v>1500</v>
      </c>
    </row>
    <row r="36" spans="1:6" ht="25.5" customHeight="1">
      <c r="A36" s="26" t="s">
        <v>133</v>
      </c>
      <c r="B36" s="78" t="s">
        <v>78</v>
      </c>
      <c r="C36" s="78" t="s">
        <v>134</v>
      </c>
      <c r="D36" s="84">
        <f>D37</f>
        <v>1500</v>
      </c>
      <c r="E36" s="195">
        <f>E37</f>
        <v>0</v>
      </c>
      <c r="F36" s="81">
        <f t="shared" si="0"/>
        <v>1500</v>
      </c>
    </row>
    <row r="37" spans="1:6" ht="25.5" customHeight="1">
      <c r="A37" s="26" t="s">
        <v>133</v>
      </c>
      <c r="B37" s="78" t="s">
        <v>78</v>
      </c>
      <c r="C37" s="78" t="s">
        <v>135</v>
      </c>
      <c r="D37" s="84">
        <v>1500</v>
      </c>
      <c r="E37" s="195">
        <v>0</v>
      </c>
      <c r="F37" s="81">
        <f t="shared" si="0"/>
        <v>1500</v>
      </c>
    </row>
    <row r="38" spans="1:6" ht="23.25">
      <c r="A38" s="26" t="s">
        <v>46</v>
      </c>
      <c r="B38" s="78" t="s">
        <v>78</v>
      </c>
      <c r="C38" s="78" t="s">
        <v>97</v>
      </c>
      <c r="D38" s="83">
        <f>D39+D41</f>
        <v>1841800</v>
      </c>
      <c r="E38" s="83">
        <f>E39+E41</f>
        <v>257752.62</v>
      </c>
      <c r="F38" s="81">
        <f t="shared" si="0"/>
        <v>1584047.38</v>
      </c>
    </row>
    <row r="39" spans="1:6" ht="23.25">
      <c r="A39" s="26" t="s">
        <v>47</v>
      </c>
      <c r="B39" s="78" t="s">
        <v>78</v>
      </c>
      <c r="C39" s="78" t="s">
        <v>98</v>
      </c>
      <c r="D39" s="83">
        <f>D40</f>
        <v>162200</v>
      </c>
      <c r="E39" s="148">
        <f>E40</f>
        <v>32584.62</v>
      </c>
      <c r="F39" s="81">
        <f t="shared" si="0"/>
        <v>129615.38</v>
      </c>
    </row>
    <row r="40" spans="1:6" ht="101.25" customHeight="1">
      <c r="A40" s="26" t="s">
        <v>180</v>
      </c>
      <c r="B40" s="78" t="s">
        <v>78</v>
      </c>
      <c r="C40" s="78" t="s">
        <v>175</v>
      </c>
      <c r="D40" s="83">
        <v>162200</v>
      </c>
      <c r="E40" s="148">
        <v>32584.62</v>
      </c>
      <c r="F40" s="81">
        <f t="shared" si="0"/>
        <v>129615.38</v>
      </c>
    </row>
    <row r="41" spans="1:6" ht="30.75" customHeight="1">
      <c r="A41" s="26" t="s">
        <v>48</v>
      </c>
      <c r="B41" s="78" t="s">
        <v>78</v>
      </c>
      <c r="C41" s="78" t="s">
        <v>99</v>
      </c>
      <c r="D41" s="83">
        <f>D42+D44</f>
        <v>1679600</v>
      </c>
      <c r="E41" s="148">
        <f>E42+E44</f>
        <v>225168</v>
      </c>
      <c r="F41" s="81">
        <f t="shared" si="0"/>
        <v>1454432</v>
      </c>
    </row>
    <row r="42" spans="1:6" ht="32.25" customHeight="1">
      <c r="A42" s="26" t="s">
        <v>170</v>
      </c>
      <c r="B42" s="78" t="s">
        <v>78</v>
      </c>
      <c r="C42" s="78" t="s">
        <v>215</v>
      </c>
      <c r="D42" s="83">
        <f>D43</f>
        <v>439600</v>
      </c>
      <c r="E42" s="148">
        <f>E43</f>
        <v>178176</v>
      </c>
      <c r="F42" s="81">
        <f t="shared" si="0"/>
        <v>261424</v>
      </c>
    </row>
    <row r="43" spans="1:6" ht="74.25" customHeight="1">
      <c r="A43" s="26" t="s">
        <v>172</v>
      </c>
      <c r="B43" s="78" t="s">
        <v>78</v>
      </c>
      <c r="C43" s="78" t="s">
        <v>167</v>
      </c>
      <c r="D43" s="83">
        <v>439600</v>
      </c>
      <c r="E43" s="148">
        <v>178176</v>
      </c>
      <c r="F43" s="81">
        <f t="shared" si="0"/>
        <v>261424</v>
      </c>
    </row>
    <row r="44" spans="1:6" ht="33" customHeight="1">
      <c r="A44" s="26" t="s">
        <v>173</v>
      </c>
      <c r="B44" s="78" t="s">
        <v>78</v>
      </c>
      <c r="C44" s="78" t="s">
        <v>168</v>
      </c>
      <c r="D44" s="83">
        <f>D45</f>
        <v>1240000</v>
      </c>
      <c r="E44" s="148">
        <f>E45</f>
        <v>46992</v>
      </c>
      <c r="F44" s="81">
        <f t="shared" si="0"/>
        <v>1193008</v>
      </c>
    </row>
    <row r="45" spans="1:6" ht="103.5" customHeight="1">
      <c r="A45" s="26" t="s">
        <v>174</v>
      </c>
      <c r="B45" s="78" t="s">
        <v>78</v>
      </c>
      <c r="C45" s="78" t="s">
        <v>169</v>
      </c>
      <c r="D45" s="34">
        <v>1240000</v>
      </c>
      <c r="E45" s="178">
        <v>46992</v>
      </c>
      <c r="F45" s="81">
        <f t="shared" si="0"/>
        <v>1193008</v>
      </c>
    </row>
    <row r="46" spans="1:6" ht="25.5" customHeight="1">
      <c r="A46" s="26" t="s">
        <v>112</v>
      </c>
      <c r="B46" s="78" t="s">
        <v>78</v>
      </c>
      <c r="C46" s="78" t="s">
        <v>113</v>
      </c>
      <c r="D46" s="34">
        <f t="shared" ref="D46:D47" si="1">D47</f>
        <v>3100</v>
      </c>
      <c r="E46" s="179">
        <f>E47</f>
        <v>0</v>
      </c>
      <c r="F46" s="81">
        <f t="shared" si="0"/>
        <v>3100</v>
      </c>
    </row>
    <row r="47" spans="1:6" ht="105" customHeight="1">
      <c r="A47" s="26" t="s">
        <v>114</v>
      </c>
      <c r="B47" s="78" t="s">
        <v>78</v>
      </c>
      <c r="C47" s="78" t="s">
        <v>115</v>
      </c>
      <c r="D47" s="34">
        <f t="shared" si="1"/>
        <v>3100</v>
      </c>
      <c r="E47" s="179">
        <f>E48</f>
        <v>0</v>
      </c>
      <c r="F47" s="81">
        <f t="shared" si="0"/>
        <v>3100</v>
      </c>
    </row>
    <row r="48" spans="1:6" ht="165" customHeight="1">
      <c r="A48" s="26" t="s">
        <v>246</v>
      </c>
      <c r="B48" s="78" t="s">
        <v>78</v>
      </c>
      <c r="C48" s="78" t="s">
        <v>116</v>
      </c>
      <c r="D48" s="34">
        <v>3100</v>
      </c>
      <c r="E48" s="179">
        <v>0</v>
      </c>
      <c r="F48" s="81">
        <f t="shared" si="0"/>
        <v>3100</v>
      </c>
    </row>
    <row r="49" spans="1:6" ht="93">
      <c r="A49" s="26" t="s">
        <v>49</v>
      </c>
      <c r="B49" s="78" t="s">
        <v>78</v>
      </c>
      <c r="C49" s="78" t="s">
        <v>100</v>
      </c>
      <c r="D49" s="34">
        <f t="shared" ref="D49" si="2">D50</f>
        <v>112500</v>
      </c>
      <c r="E49" s="179">
        <f>E50</f>
        <v>108871.12</v>
      </c>
      <c r="F49" s="81">
        <f t="shared" si="0"/>
        <v>3628.8800000000047</v>
      </c>
    </row>
    <row r="50" spans="1:6" ht="213" customHeight="1">
      <c r="A50" s="26" t="s">
        <v>90</v>
      </c>
      <c r="B50" s="78" t="s">
        <v>78</v>
      </c>
      <c r="C50" s="78" t="s">
        <v>101</v>
      </c>
      <c r="D50" s="34">
        <f>D51+D60</f>
        <v>112500</v>
      </c>
      <c r="E50" s="34">
        <f>E51+E60</f>
        <v>108871.12</v>
      </c>
      <c r="F50" s="81">
        <f t="shared" si="0"/>
        <v>3628.8800000000047</v>
      </c>
    </row>
    <row r="51" spans="1:6" ht="165" customHeight="1">
      <c r="A51" s="26" t="s">
        <v>241</v>
      </c>
      <c r="B51" s="78" t="s">
        <v>78</v>
      </c>
      <c r="C51" s="78" t="s">
        <v>102</v>
      </c>
      <c r="D51" s="34">
        <f>D59</f>
        <v>111300</v>
      </c>
      <c r="E51" s="179">
        <f>E59</f>
        <v>103991.12</v>
      </c>
      <c r="F51" s="81">
        <f t="shared" si="0"/>
        <v>7308.8800000000047</v>
      </c>
    </row>
    <row r="52" spans="1:6" ht="15.75" hidden="1" customHeight="1">
      <c r="A52" s="26" t="s">
        <v>91</v>
      </c>
      <c r="B52" s="78" t="s">
        <v>78</v>
      </c>
      <c r="C52" s="78" t="s">
        <v>106</v>
      </c>
      <c r="D52" s="34">
        <v>83700</v>
      </c>
      <c r="E52" s="179">
        <v>64934.76</v>
      </c>
      <c r="F52" s="81">
        <f t="shared" si="0"/>
        <v>18765.239999999998</v>
      </c>
    </row>
    <row r="53" spans="1:6" ht="9" hidden="1" customHeight="1">
      <c r="A53" s="26" t="s">
        <v>51</v>
      </c>
      <c r="B53" s="78" t="s">
        <v>78</v>
      </c>
      <c r="C53" s="78" t="s">
        <v>71</v>
      </c>
      <c r="D53" s="34">
        <f t="shared" ref="D53:E55" si="3">D54</f>
        <v>0</v>
      </c>
      <c r="E53" s="179">
        <f t="shared" si="3"/>
        <v>0</v>
      </c>
      <c r="F53" s="81">
        <f t="shared" si="0"/>
        <v>0</v>
      </c>
    </row>
    <row r="54" spans="1:6" ht="12" hidden="1" customHeight="1">
      <c r="A54" s="26" t="s">
        <v>52</v>
      </c>
      <c r="B54" s="78" t="s">
        <v>78</v>
      </c>
      <c r="C54" s="78" t="s">
        <v>72</v>
      </c>
      <c r="D54" s="34">
        <f t="shared" si="3"/>
        <v>0</v>
      </c>
      <c r="E54" s="179">
        <f t="shared" si="3"/>
        <v>0</v>
      </c>
      <c r="F54" s="81">
        <f t="shared" si="0"/>
        <v>0</v>
      </c>
    </row>
    <row r="55" spans="1:6" ht="11.25" hidden="1" customHeight="1">
      <c r="A55" s="85" t="s">
        <v>53</v>
      </c>
      <c r="B55" s="78" t="s">
        <v>78</v>
      </c>
      <c r="C55" s="78" t="s">
        <v>73</v>
      </c>
      <c r="D55" s="34">
        <f t="shared" si="3"/>
        <v>0</v>
      </c>
      <c r="E55" s="179">
        <f t="shared" si="3"/>
        <v>0</v>
      </c>
      <c r="F55" s="81">
        <f t="shared" si="0"/>
        <v>0</v>
      </c>
    </row>
    <row r="56" spans="1:6" ht="11.25" hidden="1" customHeight="1">
      <c r="A56" s="85" t="s">
        <v>54</v>
      </c>
      <c r="B56" s="78" t="s">
        <v>78</v>
      </c>
      <c r="C56" s="78" t="s">
        <v>74</v>
      </c>
      <c r="D56" s="34"/>
      <c r="E56" s="179"/>
      <c r="F56" s="81">
        <f t="shared" si="0"/>
        <v>0</v>
      </c>
    </row>
    <row r="57" spans="1:6" ht="26.25" hidden="1" customHeight="1">
      <c r="A57" s="26" t="s">
        <v>49</v>
      </c>
      <c r="B57" s="78" t="s">
        <v>78</v>
      </c>
      <c r="C57" s="78" t="s">
        <v>69</v>
      </c>
      <c r="D57" s="34"/>
      <c r="E57" s="179">
        <f>E58</f>
        <v>103991.12</v>
      </c>
      <c r="F57" s="81">
        <f t="shared" si="0"/>
        <v>-103991.12</v>
      </c>
    </row>
    <row r="58" spans="1:6" ht="12.75" hidden="1" customHeight="1">
      <c r="A58" s="26" t="s">
        <v>50</v>
      </c>
      <c r="B58" s="78" t="s">
        <v>78</v>
      </c>
      <c r="C58" s="78" t="s">
        <v>70</v>
      </c>
      <c r="D58" s="34">
        <v>0</v>
      </c>
      <c r="E58" s="179">
        <f>E59</f>
        <v>103991.12</v>
      </c>
      <c r="F58" s="81">
        <f t="shared" si="0"/>
        <v>-103991.12</v>
      </c>
    </row>
    <row r="59" spans="1:6" ht="170.25" customHeight="1">
      <c r="A59" s="26" t="s">
        <v>176</v>
      </c>
      <c r="B59" s="78" t="s">
        <v>78</v>
      </c>
      <c r="C59" s="78" t="s">
        <v>171</v>
      </c>
      <c r="D59" s="34">
        <v>111300</v>
      </c>
      <c r="E59" s="179">
        <v>103991.12</v>
      </c>
      <c r="F59" s="81">
        <f t="shared" si="0"/>
        <v>7308.8800000000047</v>
      </c>
    </row>
    <row r="60" spans="1:6" ht="120" customHeight="1">
      <c r="A60" s="26" t="s">
        <v>410</v>
      </c>
      <c r="B60" s="78" t="s">
        <v>78</v>
      </c>
      <c r="C60" s="78" t="s">
        <v>409</v>
      </c>
      <c r="D60" s="34">
        <f>D61</f>
        <v>1200</v>
      </c>
      <c r="E60" s="34">
        <f>E61</f>
        <v>4880</v>
      </c>
      <c r="F60" s="81">
        <f>F61</f>
        <v>1200</v>
      </c>
    </row>
    <row r="61" spans="1:6" ht="117.75" customHeight="1">
      <c r="A61" s="26" t="s">
        <v>412</v>
      </c>
      <c r="B61" s="78" t="s">
        <v>78</v>
      </c>
      <c r="C61" s="78" t="s">
        <v>411</v>
      </c>
      <c r="D61" s="34">
        <v>1200</v>
      </c>
      <c r="E61" s="179">
        <v>4880</v>
      </c>
      <c r="F61" s="81">
        <v>1200</v>
      </c>
    </row>
    <row r="62" spans="1:6" ht="78.75" customHeight="1">
      <c r="A62" s="87" t="s">
        <v>379</v>
      </c>
      <c r="B62" s="78" t="s">
        <v>78</v>
      </c>
      <c r="C62" s="131" t="s">
        <v>378</v>
      </c>
      <c r="D62" s="34">
        <f t="shared" ref="D62:E64" si="4">D63</f>
        <v>0</v>
      </c>
      <c r="E62" s="178">
        <f t="shared" si="4"/>
        <v>100</v>
      </c>
      <c r="F62" s="81">
        <f t="shared" si="0"/>
        <v>-100</v>
      </c>
    </row>
    <row r="63" spans="1:6" ht="41.25" customHeight="1">
      <c r="A63" s="87" t="s">
        <v>377</v>
      </c>
      <c r="B63" s="78" t="s">
        <v>78</v>
      </c>
      <c r="C63" s="132" t="s">
        <v>376</v>
      </c>
      <c r="D63" s="34">
        <f t="shared" si="4"/>
        <v>0</v>
      </c>
      <c r="E63" s="178">
        <f t="shared" si="4"/>
        <v>100</v>
      </c>
      <c r="F63" s="81">
        <f t="shared" si="0"/>
        <v>-100</v>
      </c>
    </row>
    <row r="64" spans="1:6" ht="41.25" customHeight="1">
      <c r="A64" s="87" t="s">
        <v>380</v>
      </c>
      <c r="B64" s="78" t="s">
        <v>78</v>
      </c>
      <c r="C64" s="78" t="s">
        <v>381</v>
      </c>
      <c r="D64" s="34">
        <f t="shared" si="4"/>
        <v>0</v>
      </c>
      <c r="E64" s="178">
        <f t="shared" si="4"/>
        <v>100</v>
      </c>
      <c r="F64" s="81">
        <f t="shared" si="0"/>
        <v>-100</v>
      </c>
    </row>
    <row r="65" spans="1:6" ht="54.75" customHeight="1">
      <c r="A65" s="86" t="s">
        <v>375</v>
      </c>
      <c r="B65" s="78" t="s">
        <v>78</v>
      </c>
      <c r="C65" s="78" t="s">
        <v>374</v>
      </c>
      <c r="D65" s="34">
        <v>0</v>
      </c>
      <c r="E65" s="179">
        <v>100</v>
      </c>
      <c r="F65" s="81">
        <f t="shared" si="0"/>
        <v>-100</v>
      </c>
    </row>
    <row r="66" spans="1:6" ht="27.75" customHeight="1">
      <c r="A66" s="26" t="s">
        <v>131</v>
      </c>
      <c r="B66" s="78" t="s">
        <v>78</v>
      </c>
      <c r="C66" s="78" t="s">
        <v>132</v>
      </c>
      <c r="D66" s="35">
        <f>D67</f>
        <v>8300</v>
      </c>
      <c r="E66" s="35">
        <f>E67</f>
        <v>5226.95</v>
      </c>
      <c r="F66" s="81">
        <f t="shared" si="0"/>
        <v>3073.05</v>
      </c>
    </row>
    <row r="67" spans="1:6" ht="48.75" customHeight="1">
      <c r="A67" s="85" t="s">
        <v>242</v>
      </c>
      <c r="B67" s="78" t="s">
        <v>78</v>
      </c>
      <c r="C67" s="78" t="s">
        <v>117</v>
      </c>
      <c r="D67" s="35">
        <f>D68</f>
        <v>8300</v>
      </c>
      <c r="E67" s="193">
        <f>E68+E71+E73</f>
        <v>5226.95</v>
      </c>
      <c r="F67" s="81">
        <f t="shared" si="0"/>
        <v>3073.05</v>
      </c>
    </row>
    <row r="68" spans="1:6" ht="91.5" customHeight="1">
      <c r="A68" s="85" t="s">
        <v>243</v>
      </c>
      <c r="B68" s="78" t="s">
        <v>78</v>
      </c>
      <c r="C68" s="78" t="s">
        <v>216</v>
      </c>
      <c r="D68" s="35">
        <v>8300</v>
      </c>
      <c r="E68" s="193">
        <v>3706.29</v>
      </c>
      <c r="F68" s="81">
        <f t="shared" si="0"/>
        <v>4593.71</v>
      </c>
    </row>
    <row r="69" spans="1:6" ht="75" customHeight="1">
      <c r="A69" s="180" t="s">
        <v>401</v>
      </c>
      <c r="B69" s="181"/>
      <c r="C69" s="181" t="s">
        <v>400</v>
      </c>
      <c r="D69" s="35">
        <v>0</v>
      </c>
      <c r="E69" s="179">
        <f>E70</f>
        <v>0</v>
      </c>
      <c r="F69" s="81">
        <f>D69-E69</f>
        <v>0</v>
      </c>
    </row>
    <row r="70" spans="1:6" ht="82.5" customHeight="1">
      <c r="A70" s="180" t="s">
        <v>405</v>
      </c>
      <c r="B70" s="181" t="s">
        <v>78</v>
      </c>
      <c r="C70" s="181" t="s">
        <v>399</v>
      </c>
      <c r="D70" s="35">
        <v>0</v>
      </c>
      <c r="E70" s="179">
        <v>0</v>
      </c>
      <c r="F70" s="81">
        <f>D70-E70</f>
        <v>0</v>
      </c>
    </row>
    <row r="71" spans="1:6" ht="168" customHeight="1">
      <c r="A71" s="180" t="s">
        <v>443</v>
      </c>
      <c r="B71" s="181" t="s">
        <v>78</v>
      </c>
      <c r="C71" s="181" t="s">
        <v>424</v>
      </c>
      <c r="D71" s="35">
        <v>0</v>
      </c>
      <c r="E71" s="179">
        <v>20.66</v>
      </c>
      <c r="F71" s="81">
        <f>D71-E71</f>
        <v>-20.66</v>
      </c>
    </row>
    <row r="72" spans="1:6" ht="108.75" customHeight="1">
      <c r="A72" s="180" t="s">
        <v>402</v>
      </c>
      <c r="B72" s="78" t="s">
        <v>78</v>
      </c>
      <c r="C72" s="78" t="s">
        <v>404</v>
      </c>
      <c r="D72" s="35">
        <v>0</v>
      </c>
      <c r="E72" s="179">
        <f>E73</f>
        <v>1500</v>
      </c>
      <c r="F72" s="81">
        <f>D72-E72</f>
        <v>-1500</v>
      </c>
    </row>
    <row r="73" spans="1:6" ht="142.5" customHeight="1">
      <c r="A73" s="180" t="s">
        <v>403</v>
      </c>
      <c r="B73" s="78" t="s">
        <v>78</v>
      </c>
      <c r="C73" s="78" t="s">
        <v>395</v>
      </c>
      <c r="D73" s="35">
        <v>0</v>
      </c>
      <c r="E73" s="179">
        <v>1500</v>
      </c>
      <c r="F73" s="81">
        <f>D73-E73</f>
        <v>-1500</v>
      </c>
    </row>
    <row r="74" spans="1:6" ht="54.75" customHeight="1">
      <c r="A74" s="180" t="s">
        <v>407</v>
      </c>
      <c r="B74" s="78" t="s">
        <v>78</v>
      </c>
      <c r="C74" s="78" t="s">
        <v>408</v>
      </c>
      <c r="D74" s="35">
        <v>0</v>
      </c>
      <c r="E74" s="179">
        <f>E75</f>
        <v>-79902.89</v>
      </c>
      <c r="F74" s="81">
        <f t="shared" si="0"/>
        <v>79902.89</v>
      </c>
    </row>
    <row r="75" spans="1:6" ht="48.75" customHeight="1">
      <c r="A75" s="26" t="s">
        <v>406</v>
      </c>
      <c r="B75" s="78" t="s">
        <v>78</v>
      </c>
      <c r="C75" s="78" t="s">
        <v>388</v>
      </c>
      <c r="D75" s="35">
        <f>D76</f>
        <v>0</v>
      </c>
      <c r="E75" s="179">
        <f>E76</f>
        <v>-79902.89</v>
      </c>
      <c r="F75" s="81">
        <f t="shared" si="0"/>
        <v>79902.89</v>
      </c>
    </row>
    <row r="76" spans="1:6" ht="48.75" customHeight="1">
      <c r="A76" s="85" t="s">
        <v>387</v>
      </c>
      <c r="B76" s="78" t="s">
        <v>78</v>
      </c>
      <c r="C76" s="78" t="s">
        <v>389</v>
      </c>
      <c r="D76" s="35">
        <v>0</v>
      </c>
      <c r="E76" s="193">
        <v>-79902.89</v>
      </c>
      <c r="F76" s="81">
        <f t="shared" si="0"/>
        <v>79902.89</v>
      </c>
    </row>
    <row r="77" spans="1:6" ht="23.25">
      <c r="A77" s="26" t="s">
        <v>55</v>
      </c>
      <c r="B77" s="78" t="s">
        <v>78</v>
      </c>
      <c r="C77" s="78" t="s">
        <v>103</v>
      </c>
      <c r="D77" s="34">
        <f>D78</f>
        <v>5964800</v>
      </c>
      <c r="E77" s="178">
        <f>E79+E82+E87</f>
        <v>3423665.2</v>
      </c>
      <c r="F77" s="81">
        <f t="shared" si="0"/>
        <v>2541134.7999999998</v>
      </c>
    </row>
    <row r="78" spans="1:6" ht="84" customHeight="1">
      <c r="A78" s="26" t="s">
        <v>56</v>
      </c>
      <c r="B78" s="78" t="s">
        <v>78</v>
      </c>
      <c r="C78" s="78" t="s">
        <v>104</v>
      </c>
      <c r="D78" s="34">
        <f>D79+D82+D87</f>
        <v>5964800</v>
      </c>
      <c r="E78" s="178">
        <f>E79+E82+E87</f>
        <v>3423665.2</v>
      </c>
      <c r="F78" s="81">
        <f t="shared" si="0"/>
        <v>2541134.7999999998</v>
      </c>
    </row>
    <row r="79" spans="1:6" ht="58.5" customHeight="1">
      <c r="A79" s="26" t="s">
        <v>373</v>
      </c>
      <c r="B79" s="78" t="s">
        <v>78</v>
      </c>
      <c r="C79" s="78" t="s">
        <v>435</v>
      </c>
      <c r="D79" s="34">
        <f t="shared" ref="D79:E80" si="5">D80</f>
        <v>5046500</v>
      </c>
      <c r="E79" s="179">
        <f t="shared" si="5"/>
        <v>2996500</v>
      </c>
      <c r="F79" s="81">
        <f>D79-E79</f>
        <v>2050000</v>
      </c>
    </row>
    <row r="80" spans="1:6" ht="45" customHeight="1">
      <c r="A80" s="26" t="s">
        <v>57</v>
      </c>
      <c r="B80" s="78" t="s">
        <v>78</v>
      </c>
      <c r="C80" s="78" t="s">
        <v>436</v>
      </c>
      <c r="D80" s="34">
        <f t="shared" si="5"/>
        <v>5046500</v>
      </c>
      <c r="E80" s="179">
        <f t="shared" si="5"/>
        <v>2996500</v>
      </c>
      <c r="F80" s="81">
        <f t="shared" si="0"/>
        <v>2050000</v>
      </c>
    </row>
    <row r="81" spans="1:6" ht="46.5">
      <c r="A81" s="26" t="s">
        <v>217</v>
      </c>
      <c r="B81" s="78" t="s">
        <v>78</v>
      </c>
      <c r="C81" s="78" t="s">
        <v>437</v>
      </c>
      <c r="D81" s="34">
        <v>5046500</v>
      </c>
      <c r="E81" s="179">
        <v>2996500</v>
      </c>
      <c r="F81" s="81">
        <f t="shared" si="0"/>
        <v>2050000</v>
      </c>
    </row>
    <row r="82" spans="1:6" ht="75" customHeight="1">
      <c r="A82" s="26" t="s">
        <v>372</v>
      </c>
      <c r="B82" s="78" t="s">
        <v>78</v>
      </c>
      <c r="C82" s="78" t="s">
        <v>429</v>
      </c>
      <c r="D82" s="34">
        <f>D84+D86</f>
        <v>189700</v>
      </c>
      <c r="E82" s="179">
        <f>E84+E86</f>
        <v>89165.2</v>
      </c>
      <c r="F82" s="81">
        <f>D82-E82</f>
        <v>100534.8</v>
      </c>
    </row>
    <row r="83" spans="1:6" ht="82.5" customHeight="1">
      <c r="A83" s="26" t="s">
        <v>58</v>
      </c>
      <c r="B83" s="78" t="s">
        <v>78</v>
      </c>
      <c r="C83" s="78" t="s">
        <v>430</v>
      </c>
      <c r="D83" s="34">
        <f>D84</f>
        <v>189500</v>
      </c>
      <c r="E83" s="179">
        <f>E84</f>
        <v>88965.2</v>
      </c>
      <c r="F83" s="81">
        <f t="shared" si="0"/>
        <v>100534.8</v>
      </c>
    </row>
    <row r="84" spans="1:6" ht="100.5" customHeight="1">
      <c r="A84" s="26" t="s">
        <v>181</v>
      </c>
      <c r="B84" s="78" t="s">
        <v>78</v>
      </c>
      <c r="C84" s="78" t="s">
        <v>431</v>
      </c>
      <c r="D84" s="34">
        <v>189500</v>
      </c>
      <c r="E84" s="179">
        <v>88965.2</v>
      </c>
      <c r="F84" s="81">
        <f t="shared" si="0"/>
        <v>100534.8</v>
      </c>
    </row>
    <row r="85" spans="1:6" ht="84.75" customHeight="1">
      <c r="A85" s="26" t="s">
        <v>244</v>
      </c>
      <c r="B85" s="78" t="s">
        <v>78</v>
      </c>
      <c r="C85" s="78" t="s">
        <v>432</v>
      </c>
      <c r="D85" s="90">
        <f>D86</f>
        <v>200</v>
      </c>
      <c r="E85" s="194">
        <f>E86</f>
        <v>200</v>
      </c>
      <c r="F85" s="81">
        <f t="shared" si="0"/>
        <v>0</v>
      </c>
    </row>
    <row r="86" spans="1:6" ht="82.5" customHeight="1">
      <c r="A86" s="26" t="s">
        <v>245</v>
      </c>
      <c r="B86" s="78" t="s">
        <v>78</v>
      </c>
      <c r="C86" s="78" t="s">
        <v>433</v>
      </c>
      <c r="D86" s="34">
        <v>200</v>
      </c>
      <c r="E86" s="194">
        <v>200</v>
      </c>
      <c r="F86" s="81">
        <f t="shared" si="0"/>
        <v>0</v>
      </c>
    </row>
    <row r="87" spans="1:6" ht="28.5" customHeight="1">
      <c r="A87" s="26" t="s">
        <v>59</v>
      </c>
      <c r="B87" s="78" t="s">
        <v>78</v>
      </c>
      <c r="C87" s="78" t="s">
        <v>434</v>
      </c>
      <c r="D87" s="34">
        <f>D88</f>
        <v>728600</v>
      </c>
      <c r="E87" s="179">
        <f>E88</f>
        <v>338000</v>
      </c>
      <c r="F87" s="81">
        <f t="shared" si="0"/>
        <v>390600</v>
      </c>
    </row>
    <row r="88" spans="1:6" ht="74.25" customHeight="1">
      <c r="A88" s="26" t="s">
        <v>414</v>
      </c>
      <c r="B88" s="78" t="s">
        <v>78</v>
      </c>
      <c r="C88" s="78" t="s">
        <v>438</v>
      </c>
      <c r="D88" s="34">
        <f>D89</f>
        <v>728600</v>
      </c>
      <c r="E88" s="179">
        <f>E89</f>
        <v>338000</v>
      </c>
      <c r="F88" s="81">
        <f t="shared" si="0"/>
        <v>390600</v>
      </c>
    </row>
    <row r="89" spans="1:6" ht="66" customHeight="1">
      <c r="A89" s="26" t="s">
        <v>413</v>
      </c>
      <c r="B89" s="78" t="s">
        <v>78</v>
      </c>
      <c r="C89" s="78" t="s">
        <v>439</v>
      </c>
      <c r="D89" s="34">
        <v>728600</v>
      </c>
      <c r="E89" s="179">
        <v>338000</v>
      </c>
      <c r="F89" s="81">
        <f t="shared" ref="F89" si="6">D89-E89</f>
        <v>390600</v>
      </c>
    </row>
    <row r="90" spans="1:6" ht="28.5" customHeight="1">
      <c r="A90" s="99"/>
      <c r="B90" s="133"/>
      <c r="C90" s="134"/>
      <c r="D90" s="135"/>
      <c r="E90" s="146"/>
      <c r="F90" s="135"/>
    </row>
    <row r="91" spans="1:6" ht="15.95" customHeight="1">
      <c r="A91" s="99"/>
      <c r="B91" s="136"/>
      <c r="C91" s="137"/>
      <c r="D91" s="137"/>
      <c r="E91" s="137"/>
      <c r="F91" s="137"/>
    </row>
    <row r="92" spans="1:6" ht="15.95" customHeight="1">
      <c r="A92" s="99"/>
      <c r="B92" s="136"/>
      <c r="C92" s="137"/>
      <c r="D92" s="137"/>
      <c r="E92" s="137"/>
      <c r="F92" s="137"/>
    </row>
    <row r="93" spans="1:6" ht="15.95" customHeight="1">
      <c r="A93" s="99"/>
      <c r="B93" s="136"/>
      <c r="C93" s="137"/>
      <c r="D93" s="137"/>
      <c r="E93" s="137"/>
      <c r="F93" s="137"/>
    </row>
    <row r="94" spans="1:6" ht="15.95" customHeight="1">
      <c r="A94" s="99"/>
      <c r="B94" s="136"/>
      <c r="C94" s="137"/>
      <c r="D94" s="137"/>
      <c r="E94" s="137"/>
      <c r="F94" s="137"/>
    </row>
    <row r="95" spans="1:6" ht="15.95" customHeight="1">
      <c r="A95" s="99"/>
      <c r="B95" s="136"/>
      <c r="C95" s="137"/>
      <c r="D95" s="137"/>
      <c r="E95" s="137"/>
      <c r="F95" s="137"/>
    </row>
    <row r="96" spans="1:6" ht="15.95" customHeight="1">
      <c r="A96" s="99"/>
      <c r="B96" s="136"/>
      <c r="C96" s="137"/>
      <c r="D96" s="137"/>
      <c r="E96" s="137"/>
      <c r="F96" s="137"/>
    </row>
    <row r="97" spans="1:6" ht="15.95" customHeight="1">
      <c r="A97" s="99"/>
      <c r="B97" s="136"/>
      <c r="C97" s="137"/>
      <c r="D97" s="137"/>
      <c r="E97" s="137"/>
      <c r="F97" s="137"/>
    </row>
    <row r="98" spans="1:6" ht="15.95" customHeight="1">
      <c r="A98" s="99"/>
      <c r="B98" s="136"/>
      <c r="C98" s="137"/>
      <c r="D98" s="137"/>
      <c r="E98" s="137"/>
      <c r="F98" s="137"/>
    </row>
    <row r="99" spans="1:6" ht="15.95" customHeight="1">
      <c r="A99" s="99"/>
      <c r="B99" s="136"/>
      <c r="C99" s="137"/>
      <c r="D99" s="137"/>
      <c r="E99" s="137"/>
      <c r="F99" s="137"/>
    </row>
    <row r="100" spans="1:6" ht="15.95" customHeight="1">
      <c r="A100" s="99"/>
      <c r="B100" s="136"/>
      <c r="C100" s="137"/>
      <c r="D100" s="137"/>
      <c r="E100" s="137"/>
      <c r="F100" s="137"/>
    </row>
    <row r="101" spans="1:6" ht="22.5" customHeight="1">
      <c r="A101" s="99"/>
      <c r="B101" s="136"/>
      <c r="C101" s="137"/>
      <c r="D101" s="137"/>
      <c r="E101" s="137"/>
      <c r="F101" s="137"/>
    </row>
    <row r="102" spans="1:6" ht="12.75" customHeight="1">
      <c r="A102" s="138"/>
      <c r="B102" s="139"/>
      <c r="C102" s="137"/>
      <c r="D102" s="137"/>
      <c r="E102" s="137"/>
      <c r="F102" s="137"/>
    </row>
    <row r="103" spans="1:6" ht="12.75" customHeight="1">
      <c r="A103" s="138"/>
      <c r="B103" s="139"/>
      <c r="C103" s="137"/>
      <c r="D103" s="137"/>
      <c r="E103" s="137"/>
      <c r="F103" s="137"/>
    </row>
    <row r="104" spans="1:6" ht="12.75" customHeight="1">
      <c r="A104" s="138"/>
      <c r="B104" s="139"/>
      <c r="C104" s="137"/>
      <c r="D104" s="137"/>
      <c r="E104" s="137"/>
      <c r="F104" s="137"/>
    </row>
    <row r="105" spans="1:6" ht="12.75" customHeight="1">
      <c r="A105" s="138"/>
      <c r="B105" s="139"/>
      <c r="C105" s="137"/>
      <c r="D105" s="137"/>
      <c r="E105" s="137"/>
      <c r="F105" s="137"/>
    </row>
    <row r="106" spans="1:6" ht="22.5" customHeight="1">
      <c r="A106" s="138"/>
      <c r="B106" s="139"/>
      <c r="C106" s="137"/>
      <c r="D106" s="137"/>
      <c r="E106" s="137"/>
      <c r="F106" s="137"/>
    </row>
    <row r="107" spans="1:6" ht="11.25" customHeight="1">
      <c r="A107" s="56"/>
      <c r="B107" s="56"/>
      <c r="C107" s="140"/>
      <c r="D107" s="141"/>
      <c r="E107" s="142"/>
      <c r="F107" s="143"/>
    </row>
    <row r="108" spans="1:6" ht="11.25" customHeight="1">
      <c r="A108" s="56"/>
      <c r="B108" s="56"/>
      <c r="C108" s="140"/>
      <c r="D108" s="141"/>
      <c r="E108" s="142"/>
      <c r="F108" s="143"/>
    </row>
    <row r="109" spans="1:6" ht="11.25" customHeight="1">
      <c r="A109" s="56"/>
      <c r="B109" s="56"/>
      <c r="C109" s="140"/>
      <c r="D109" s="141"/>
      <c r="E109" s="142"/>
      <c r="F109" s="143"/>
    </row>
    <row r="110" spans="1:6" ht="11.25" customHeight="1">
      <c r="A110" s="56"/>
      <c r="B110" s="56"/>
      <c r="C110" s="140"/>
      <c r="D110" s="141"/>
      <c r="E110" s="142"/>
      <c r="F110" s="143"/>
    </row>
    <row r="111" spans="1:6" ht="11.25" customHeight="1">
      <c r="A111" s="56"/>
      <c r="B111" s="56"/>
      <c r="C111" s="140"/>
      <c r="D111" s="141"/>
      <c r="E111" s="142"/>
      <c r="F111" s="143"/>
    </row>
    <row r="112" spans="1:6" ht="11.25" customHeight="1">
      <c r="A112" s="56"/>
      <c r="B112" s="56"/>
      <c r="C112" s="140"/>
      <c r="D112" s="141"/>
      <c r="E112" s="142"/>
      <c r="F112" s="143"/>
    </row>
    <row r="113" spans="1:6" ht="11.25" customHeight="1">
      <c r="A113" s="56"/>
      <c r="B113" s="56"/>
      <c r="C113" s="140"/>
      <c r="D113" s="141"/>
      <c r="E113" s="142"/>
      <c r="F113" s="143"/>
    </row>
    <row r="114" spans="1:6" ht="11.25" customHeight="1">
      <c r="A114" s="56"/>
      <c r="B114" s="56"/>
      <c r="C114" s="140"/>
      <c r="D114" s="141"/>
      <c r="E114" s="142"/>
      <c r="F114" s="143"/>
    </row>
    <row r="115" spans="1:6" ht="11.25" customHeight="1">
      <c r="A115" s="56"/>
      <c r="B115" s="56"/>
      <c r="C115" s="140"/>
      <c r="D115" s="141"/>
      <c r="E115" s="142"/>
      <c r="F115" s="143"/>
    </row>
    <row r="116" spans="1:6" ht="11.25" customHeight="1">
      <c r="A116" s="56"/>
      <c r="B116" s="56"/>
      <c r="C116" s="140"/>
      <c r="D116" s="141"/>
      <c r="E116" s="142"/>
      <c r="F116" s="143"/>
    </row>
    <row r="117" spans="1:6" ht="11.25" customHeight="1">
      <c r="A117" s="56"/>
      <c r="B117" s="56"/>
      <c r="C117" s="140"/>
      <c r="D117" s="141"/>
      <c r="E117" s="142"/>
      <c r="F117" s="143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11.25" customHeight="1">
      <c r="A124" s="7"/>
      <c r="B124" s="7"/>
      <c r="C124" s="21"/>
      <c r="D124" s="22"/>
    </row>
    <row r="125" spans="1:6" ht="11.25" customHeight="1">
      <c r="A125" s="7"/>
      <c r="B125" s="7"/>
      <c r="C125" s="21"/>
      <c r="D125" s="22"/>
    </row>
    <row r="126" spans="1:6" ht="11.25" customHeight="1">
      <c r="A126" s="7"/>
      <c r="B126" s="7"/>
      <c r="C126" s="21"/>
      <c r="D126" s="22"/>
    </row>
    <row r="127" spans="1:6" ht="23.25" customHeight="1">
      <c r="A127" s="7"/>
    </row>
    <row r="128" spans="1:6" ht="9.9499999999999993" customHeight="1"/>
    <row r="129" spans="1:3" ht="12.75" customHeight="1">
      <c r="A129" s="21"/>
      <c r="B129" s="21"/>
      <c r="C129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9"/>
  <sheetViews>
    <sheetView showGridLines="0" view="pageBreakPreview" topLeftCell="A130" zoomScale="75" zoomScaleSheetLayoutView="75" workbookViewId="0">
      <selection activeCell="E89" sqref="E89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158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8"/>
      <c r="F2" s="2"/>
    </row>
    <row r="3" spans="1:10" s="176" customFormat="1" ht="20.25">
      <c r="A3" s="149"/>
      <c r="B3" s="150" t="s">
        <v>10</v>
      </c>
      <c r="C3" s="150" t="s">
        <v>7</v>
      </c>
      <c r="D3" s="151" t="s">
        <v>31</v>
      </c>
      <c r="E3" s="152"/>
      <c r="F3" s="153" t="s">
        <v>2</v>
      </c>
    </row>
    <row r="4" spans="1:10" s="176" customFormat="1" ht="20.25">
      <c r="A4" s="154" t="s">
        <v>5</v>
      </c>
      <c r="B4" s="155" t="s">
        <v>11</v>
      </c>
      <c r="C4" s="154" t="s">
        <v>36</v>
      </c>
      <c r="D4" s="156" t="s">
        <v>30</v>
      </c>
      <c r="E4" s="154" t="s">
        <v>24</v>
      </c>
      <c r="F4" s="157" t="s">
        <v>3</v>
      </c>
    </row>
    <row r="5" spans="1:10" s="176" customFormat="1" ht="21" customHeight="1">
      <c r="A5" s="154"/>
      <c r="B5" s="155" t="s">
        <v>12</v>
      </c>
      <c r="C5" s="155" t="s">
        <v>34</v>
      </c>
      <c r="D5" s="156" t="s">
        <v>3</v>
      </c>
      <c r="E5" s="156"/>
      <c r="F5" s="157"/>
    </row>
    <row r="6" spans="1:10" s="176" customFormat="1" ht="20.25">
      <c r="A6" s="158">
        <v>1</v>
      </c>
      <c r="B6" s="159">
        <v>2</v>
      </c>
      <c r="C6" s="159">
        <v>3</v>
      </c>
      <c r="D6" s="151" t="s">
        <v>1</v>
      </c>
      <c r="E6" s="151" t="s">
        <v>25</v>
      </c>
      <c r="F6" s="160" t="s">
        <v>26</v>
      </c>
    </row>
    <row r="7" spans="1:10" s="176" customFormat="1" ht="20.25">
      <c r="A7" s="161" t="s">
        <v>9</v>
      </c>
      <c r="B7" s="162" t="s">
        <v>13</v>
      </c>
      <c r="C7" s="162"/>
      <c r="D7" s="145">
        <f>D8</f>
        <v>8118700</v>
      </c>
      <c r="E7" s="186">
        <f>E8</f>
        <v>3970072.65</v>
      </c>
      <c r="F7" s="144">
        <f>D7-E7</f>
        <v>4148627.35</v>
      </c>
      <c r="G7" s="177"/>
      <c r="H7" s="177"/>
    </row>
    <row r="8" spans="1:10" s="176" customFormat="1" ht="40.5">
      <c r="A8" s="163" t="s">
        <v>139</v>
      </c>
      <c r="B8" s="147" t="s">
        <v>13</v>
      </c>
      <c r="C8" s="147" t="s">
        <v>262</v>
      </c>
      <c r="D8" s="185">
        <f>D9+D54+D77+D106+D119+D65+D127+D94</f>
        <v>8118700</v>
      </c>
      <c r="E8" s="185">
        <f>E9+E54+E77+E106+E119+E65+E127+E94</f>
        <v>3970072.65</v>
      </c>
      <c r="F8" s="144">
        <f t="shared" ref="F8:F49" si="0">D8-E8</f>
        <v>4148627.35</v>
      </c>
      <c r="G8" s="164"/>
      <c r="H8" s="165"/>
    </row>
    <row r="9" spans="1:10" s="176" customFormat="1" ht="19.5" customHeight="1">
      <c r="A9" s="163" t="s">
        <v>60</v>
      </c>
      <c r="B9" s="147" t="s">
        <v>13</v>
      </c>
      <c r="C9" s="147" t="s">
        <v>263</v>
      </c>
      <c r="D9" s="185">
        <f>D10+D29+D35</f>
        <v>4285000</v>
      </c>
      <c r="E9" s="185">
        <f>E10+E29+E35</f>
        <v>1959355.64</v>
      </c>
      <c r="F9" s="144">
        <f t="shared" si="0"/>
        <v>2325644.3600000003</v>
      </c>
      <c r="G9" s="164"/>
      <c r="H9" s="165"/>
    </row>
    <row r="10" spans="1:10" s="176" customFormat="1" ht="81.75" customHeight="1">
      <c r="A10" s="166" t="s">
        <v>226</v>
      </c>
      <c r="B10" s="147" t="s">
        <v>13</v>
      </c>
      <c r="C10" s="147" t="s">
        <v>261</v>
      </c>
      <c r="D10" s="185">
        <f>D11+D24</f>
        <v>4165000</v>
      </c>
      <c r="E10" s="186">
        <f>E11+E24</f>
        <v>1916270.7999999998</v>
      </c>
      <c r="F10" s="144">
        <f t="shared" si="0"/>
        <v>2248729.2000000002</v>
      </c>
      <c r="G10" s="164"/>
      <c r="H10" s="165"/>
      <c r="I10" s="177"/>
      <c r="J10" s="177"/>
    </row>
    <row r="11" spans="1:10" s="176" customFormat="1" ht="75.75" customHeight="1">
      <c r="A11" s="166" t="s">
        <v>426</v>
      </c>
      <c r="B11" s="147" t="s">
        <v>13</v>
      </c>
      <c r="C11" s="147" t="s">
        <v>260</v>
      </c>
      <c r="D11" s="185">
        <f>D12</f>
        <v>4164800</v>
      </c>
      <c r="E11" s="186">
        <f>E12</f>
        <v>1916070.7999999998</v>
      </c>
      <c r="F11" s="144">
        <f t="shared" si="0"/>
        <v>2248729.2000000002</v>
      </c>
      <c r="G11" s="164"/>
      <c r="H11" s="165"/>
      <c r="I11" s="177"/>
      <c r="J11" s="177"/>
    </row>
    <row r="12" spans="1:10" s="176" customFormat="1" ht="75.75" customHeight="1">
      <c r="A12" s="166" t="s">
        <v>220</v>
      </c>
      <c r="B12" s="147" t="s">
        <v>13</v>
      </c>
      <c r="C12" s="147" t="s">
        <v>259</v>
      </c>
      <c r="D12" s="185">
        <f>D13+D19</f>
        <v>4164800</v>
      </c>
      <c r="E12" s="186">
        <f>E13+E19</f>
        <v>1916070.7999999998</v>
      </c>
      <c r="F12" s="144">
        <f t="shared" si="0"/>
        <v>2248729.2000000002</v>
      </c>
      <c r="G12" s="164"/>
      <c r="H12" s="164"/>
      <c r="I12" s="165"/>
      <c r="J12" s="177"/>
    </row>
    <row r="13" spans="1:10" s="176" customFormat="1" ht="120" customHeight="1">
      <c r="A13" s="167" t="s">
        <v>386</v>
      </c>
      <c r="B13" s="147" t="s">
        <v>13</v>
      </c>
      <c r="C13" s="147" t="s">
        <v>256</v>
      </c>
      <c r="D13" s="185">
        <f>D14</f>
        <v>3794900</v>
      </c>
      <c r="E13" s="186">
        <f>E14</f>
        <v>1630857.41</v>
      </c>
      <c r="F13" s="144">
        <f t="shared" si="0"/>
        <v>2164042.59</v>
      </c>
      <c r="G13" s="164"/>
      <c r="H13" s="164"/>
      <c r="I13" s="165"/>
      <c r="J13" s="177"/>
    </row>
    <row r="14" spans="1:10" s="176" customFormat="1" ht="127.5" customHeight="1">
      <c r="A14" s="168" t="s">
        <v>347</v>
      </c>
      <c r="B14" s="147" t="s">
        <v>13</v>
      </c>
      <c r="C14" s="147" t="s">
        <v>348</v>
      </c>
      <c r="D14" s="185">
        <f>D15</f>
        <v>3794900</v>
      </c>
      <c r="E14" s="186">
        <f>E15</f>
        <v>1630857.41</v>
      </c>
      <c r="F14" s="144">
        <f t="shared" si="0"/>
        <v>2164042.59</v>
      </c>
      <c r="G14" s="164"/>
      <c r="H14" s="164"/>
      <c r="I14" s="165"/>
      <c r="J14" s="177"/>
    </row>
    <row r="15" spans="1:10" s="176" customFormat="1" ht="70.5" customHeight="1">
      <c r="A15" s="166" t="s">
        <v>338</v>
      </c>
      <c r="B15" s="147" t="s">
        <v>13</v>
      </c>
      <c r="C15" s="147" t="s">
        <v>339</v>
      </c>
      <c r="D15" s="185">
        <f>D16+D17+D18</f>
        <v>3794900</v>
      </c>
      <c r="E15" s="186">
        <f>E16+E17+E18</f>
        <v>1630857.41</v>
      </c>
      <c r="F15" s="144">
        <f t="shared" si="0"/>
        <v>2164042.59</v>
      </c>
      <c r="G15" s="164"/>
      <c r="H15" s="164"/>
      <c r="I15" s="165"/>
      <c r="J15" s="177"/>
    </row>
    <row r="16" spans="1:10" s="176" customFormat="1" ht="64.5" customHeight="1">
      <c r="A16" s="163" t="s">
        <v>264</v>
      </c>
      <c r="B16" s="147" t="s">
        <v>13</v>
      </c>
      <c r="C16" s="147" t="s">
        <v>257</v>
      </c>
      <c r="D16" s="185">
        <v>2847600</v>
      </c>
      <c r="E16" s="186">
        <v>1243587.3799999999</v>
      </c>
      <c r="F16" s="144">
        <f>D16-E16</f>
        <v>1604012.62</v>
      </c>
      <c r="G16" s="164"/>
      <c r="H16" s="165"/>
    </row>
    <row r="17" spans="1:8" s="176" customFormat="1" ht="60.75">
      <c r="A17" s="163" t="s">
        <v>140</v>
      </c>
      <c r="B17" s="147" t="s">
        <v>13</v>
      </c>
      <c r="C17" s="147" t="s">
        <v>258</v>
      </c>
      <c r="D17" s="185">
        <v>206600</v>
      </c>
      <c r="E17" s="185">
        <v>24098</v>
      </c>
      <c r="F17" s="144">
        <f t="shared" si="0"/>
        <v>182502</v>
      </c>
      <c r="G17" s="164"/>
      <c r="H17" s="165"/>
    </row>
    <row r="18" spans="1:8" s="176" customFormat="1" ht="81">
      <c r="A18" s="163" t="s">
        <v>265</v>
      </c>
      <c r="B18" s="147" t="s">
        <v>13</v>
      </c>
      <c r="C18" s="147" t="s">
        <v>266</v>
      </c>
      <c r="D18" s="185">
        <v>740700</v>
      </c>
      <c r="E18" s="185">
        <v>363172.03</v>
      </c>
      <c r="F18" s="144">
        <f t="shared" si="0"/>
        <v>377527.97</v>
      </c>
      <c r="G18" s="164"/>
      <c r="H18" s="165"/>
    </row>
    <row r="19" spans="1:8" s="176" customFormat="1" ht="176.25" customHeight="1">
      <c r="A19" s="166" t="s">
        <v>232</v>
      </c>
      <c r="B19" s="147" t="s">
        <v>13</v>
      </c>
      <c r="C19" s="147" t="s">
        <v>251</v>
      </c>
      <c r="D19" s="185">
        <f>D22</f>
        <v>369900</v>
      </c>
      <c r="E19" s="185">
        <f>E22</f>
        <v>285213.39</v>
      </c>
      <c r="F19" s="144">
        <f t="shared" si="0"/>
        <v>84686.609999999986</v>
      </c>
      <c r="G19" s="164"/>
      <c r="H19" s="165"/>
    </row>
    <row r="20" spans="1:8" s="176" customFormat="1" ht="68.25" customHeight="1">
      <c r="A20" s="166" t="s">
        <v>328</v>
      </c>
      <c r="B20" s="147" t="s">
        <v>13</v>
      </c>
      <c r="C20" s="147" t="s">
        <v>330</v>
      </c>
      <c r="D20" s="185">
        <f>D21</f>
        <v>369900</v>
      </c>
      <c r="E20" s="185">
        <f>E21</f>
        <v>285213.39</v>
      </c>
      <c r="F20" s="144">
        <f t="shared" si="0"/>
        <v>84686.609999999986</v>
      </c>
      <c r="G20" s="164"/>
      <c r="H20" s="165"/>
    </row>
    <row r="21" spans="1:8" s="176" customFormat="1" ht="72" customHeight="1">
      <c r="A21" s="166" t="s">
        <v>329</v>
      </c>
      <c r="B21" s="147" t="s">
        <v>13</v>
      </c>
      <c r="C21" s="147" t="s">
        <v>331</v>
      </c>
      <c r="D21" s="185">
        <f>D22</f>
        <v>369900</v>
      </c>
      <c r="E21" s="185">
        <f>E22</f>
        <v>285213.39</v>
      </c>
      <c r="F21" s="144">
        <f t="shared" si="0"/>
        <v>84686.609999999986</v>
      </c>
      <c r="G21" s="164"/>
      <c r="H21" s="165"/>
    </row>
    <row r="22" spans="1:8" s="176" customFormat="1" ht="67.5" customHeight="1">
      <c r="A22" s="166" t="s">
        <v>151</v>
      </c>
      <c r="B22" s="147" t="s">
        <v>13</v>
      </c>
      <c r="C22" s="147" t="s">
        <v>248</v>
      </c>
      <c r="D22" s="185">
        <v>369900</v>
      </c>
      <c r="E22" s="186">
        <v>285213.39</v>
      </c>
      <c r="F22" s="144">
        <f t="shared" si="0"/>
        <v>84686.609999999986</v>
      </c>
      <c r="G22" s="164"/>
      <c r="H22" s="165"/>
    </row>
    <row r="23" spans="1:8" s="176" customFormat="1" ht="67.5" customHeight="1">
      <c r="A23" s="167" t="s">
        <v>428</v>
      </c>
      <c r="B23" s="147" t="s">
        <v>13</v>
      </c>
      <c r="C23" s="196" t="s">
        <v>427</v>
      </c>
      <c r="D23" s="199">
        <v>200</v>
      </c>
      <c r="E23" s="197">
        <v>200</v>
      </c>
      <c r="F23" s="198">
        <v>0</v>
      </c>
      <c r="G23" s="164"/>
      <c r="H23" s="165"/>
    </row>
    <row r="24" spans="1:8" s="176" customFormat="1" ht="20.25">
      <c r="A24" s="166" t="s">
        <v>141</v>
      </c>
      <c r="B24" s="147" t="s">
        <v>13</v>
      </c>
      <c r="C24" s="147" t="s">
        <v>250</v>
      </c>
      <c r="D24" s="185">
        <f t="shared" ref="D24" si="1">D25</f>
        <v>200</v>
      </c>
      <c r="E24" s="201">
        <f>E25</f>
        <v>200</v>
      </c>
      <c r="F24" s="144">
        <f t="shared" si="0"/>
        <v>0</v>
      </c>
    </row>
    <row r="25" spans="1:8" s="176" customFormat="1" ht="225" customHeight="1">
      <c r="A25" s="166" t="s">
        <v>218</v>
      </c>
      <c r="B25" s="147" t="s">
        <v>13</v>
      </c>
      <c r="C25" s="147" t="s">
        <v>249</v>
      </c>
      <c r="D25" s="185">
        <f>D26</f>
        <v>200</v>
      </c>
      <c r="E25" s="201">
        <f>E26</f>
        <v>200</v>
      </c>
      <c r="F25" s="144">
        <f t="shared" si="0"/>
        <v>0</v>
      </c>
    </row>
    <row r="26" spans="1:8" s="176" customFormat="1" ht="72" customHeight="1">
      <c r="A26" s="166" t="s">
        <v>328</v>
      </c>
      <c r="B26" s="147" t="s">
        <v>13</v>
      </c>
      <c r="C26" s="147" t="s">
        <v>333</v>
      </c>
      <c r="D26" s="185">
        <f>D27</f>
        <v>200</v>
      </c>
      <c r="E26" s="187">
        <f>E27</f>
        <v>200</v>
      </c>
      <c r="F26" s="144">
        <f t="shared" si="0"/>
        <v>0</v>
      </c>
    </row>
    <row r="27" spans="1:8" s="176" customFormat="1" ht="69" customHeight="1">
      <c r="A27" s="166" t="s">
        <v>329</v>
      </c>
      <c r="B27" s="147" t="s">
        <v>13</v>
      </c>
      <c r="C27" s="147" t="s">
        <v>332</v>
      </c>
      <c r="D27" s="185">
        <f>D28</f>
        <v>200</v>
      </c>
      <c r="E27" s="187">
        <f>E28</f>
        <v>200</v>
      </c>
      <c r="F27" s="144">
        <f t="shared" si="0"/>
        <v>0</v>
      </c>
    </row>
    <row r="28" spans="1:8" s="176" customFormat="1" ht="65.25" customHeight="1">
      <c r="A28" s="166" t="s">
        <v>151</v>
      </c>
      <c r="B28" s="147" t="s">
        <v>13</v>
      </c>
      <c r="C28" s="147" t="s">
        <v>247</v>
      </c>
      <c r="D28" s="185">
        <v>200</v>
      </c>
      <c r="E28" s="187">
        <v>200</v>
      </c>
      <c r="F28" s="144">
        <f t="shared" si="0"/>
        <v>0</v>
      </c>
    </row>
    <row r="29" spans="1:8" s="176" customFormat="1" ht="20.25">
      <c r="A29" s="163" t="s">
        <v>66</v>
      </c>
      <c r="B29" s="147" t="s">
        <v>13</v>
      </c>
      <c r="C29" s="147" t="s">
        <v>252</v>
      </c>
      <c r="D29" s="185">
        <f t="shared" ref="D29:E31" si="2">D30</f>
        <v>10000</v>
      </c>
      <c r="E29" s="186">
        <f t="shared" si="2"/>
        <v>0</v>
      </c>
      <c r="F29" s="144">
        <f t="shared" si="0"/>
        <v>10000</v>
      </c>
    </row>
    <row r="30" spans="1:8" s="176" customFormat="1" ht="60.75">
      <c r="A30" s="163" t="s">
        <v>233</v>
      </c>
      <c r="B30" s="147" t="s">
        <v>13</v>
      </c>
      <c r="C30" s="147" t="s">
        <v>253</v>
      </c>
      <c r="D30" s="185">
        <f t="shared" si="2"/>
        <v>10000</v>
      </c>
      <c r="E30" s="186">
        <f t="shared" si="2"/>
        <v>0</v>
      </c>
      <c r="F30" s="144">
        <f t="shared" si="0"/>
        <v>10000</v>
      </c>
    </row>
    <row r="31" spans="1:8" s="176" customFormat="1" ht="40.5">
      <c r="A31" s="163" t="s">
        <v>142</v>
      </c>
      <c r="B31" s="147" t="s">
        <v>13</v>
      </c>
      <c r="C31" s="147" t="s">
        <v>254</v>
      </c>
      <c r="D31" s="185">
        <f t="shared" si="2"/>
        <v>10000</v>
      </c>
      <c r="E31" s="186">
        <f t="shared" si="2"/>
        <v>0</v>
      </c>
      <c r="F31" s="144">
        <f t="shared" si="0"/>
        <v>10000</v>
      </c>
    </row>
    <row r="32" spans="1:8" s="176" customFormat="1" ht="121.5">
      <c r="A32" s="163" t="s">
        <v>230</v>
      </c>
      <c r="B32" s="147" t="s">
        <v>13</v>
      </c>
      <c r="C32" s="147" t="s">
        <v>255</v>
      </c>
      <c r="D32" s="185">
        <f>D33</f>
        <v>10000</v>
      </c>
      <c r="E32" s="185">
        <f>E33</f>
        <v>0</v>
      </c>
      <c r="F32" s="144">
        <f t="shared" si="0"/>
        <v>10000</v>
      </c>
    </row>
    <row r="33" spans="1:6" s="176" customFormat="1" ht="20.25">
      <c r="A33" s="163" t="s">
        <v>341</v>
      </c>
      <c r="B33" s="147" t="s">
        <v>13</v>
      </c>
      <c r="C33" s="147" t="s">
        <v>340</v>
      </c>
      <c r="D33" s="185">
        <f>D34</f>
        <v>10000</v>
      </c>
      <c r="E33" s="186">
        <f>E34</f>
        <v>0</v>
      </c>
      <c r="F33" s="144">
        <f t="shared" si="0"/>
        <v>10000</v>
      </c>
    </row>
    <row r="34" spans="1:6" s="176" customFormat="1" ht="20.25">
      <c r="A34" s="163" t="s">
        <v>143</v>
      </c>
      <c r="B34" s="147" t="s">
        <v>13</v>
      </c>
      <c r="C34" s="147" t="s">
        <v>267</v>
      </c>
      <c r="D34" s="185">
        <v>10000</v>
      </c>
      <c r="E34" s="187">
        <v>0</v>
      </c>
      <c r="F34" s="144">
        <f t="shared" si="0"/>
        <v>10000</v>
      </c>
    </row>
    <row r="35" spans="1:6" s="176" customFormat="1" ht="20.25">
      <c r="A35" s="166" t="s">
        <v>130</v>
      </c>
      <c r="B35" s="147" t="s">
        <v>13</v>
      </c>
      <c r="C35" s="147" t="s">
        <v>268</v>
      </c>
      <c r="D35" s="186">
        <f>D41+D42+D53</f>
        <v>110000</v>
      </c>
      <c r="E35" s="186">
        <f>E41+E42+E53</f>
        <v>43084.84</v>
      </c>
      <c r="F35" s="144">
        <f t="shared" si="0"/>
        <v>66915.16</v>
      </c>
    </row>
    <row r="36" spans="1:6" s="176" customFormat="1" ht="71.25" customHeight="1">
      <c r="A36" s="166" t="s">
        <v>231</v>
      </c>
      <c r="B36" s="147" t="s">
        <v>13</v>
      </c>
      <c r="C36" s="147" t="s">
        <v>269</v>
      </c>
      <c r="D36" s="186">
        <f>D37</f>
        <v>10000</v>
      </c>
      <c r="E36" s="186">
        <f>E37</f>
        <v>10000</v>
      </c>
      <c r="F36" s="144">
        <f t="shared" si="0"/>
        <v>0</v>
      </c>
    </row>
    <row r="37" spans="1:6" s="176" customFormat="1" ht="123" customHeight="1">
      <c r="A37" s="166" t="s">
        <v>144</v>
      </c>
      <c r="B37" s="147" t="s">
        <v>13</v>
      </c>
      <c r="C37" s="147" t="s">
        <v>270</v>
      </c>
      <c r="D37" s="185">
        <f t="shared" ref="D37:E40" si="3">D38</f>
        <v>10000</v>
      </c>
      <c r="E37" s="185">
        <f t="shared" si="3"/>
        <v>10000</v>
      </c>
      <c r="F37" s="144">
        <f t="shared" si="0"/>
        <v>0</v>
      </c>
    </row>
    <row r="38" spans="1:6" s="176" customFormat="1" ht="126.75" customHeight="1">
      <c r="A38" s="166" t="s">
        <v>177</v>
      </c>
      <c r="B38" s="147" t="s">
        <v>13</v>
      </c>
      <c r="C38" s="147" t="s">
        <v>276</v>
      </c>
      <c r="D38" s="185">
        <f t="shared" si="3"/>
        <v>10000</v>
      </c>
      <c r="E38" s="186">
        <f t="shared" si="3"/>
        <v>10000</v>
      </c>
      <c r="F38" s="144">
        <f t="shared" si="0"/>
        <v>0</v>
      </c>
    </row>
    <row r="39" spans="1:6" s="176" customFormat="1" ht="36" customHeight="1">
      <c r="A39" s="166" t="s">
        <v>341</v>
      </c>
      <c r="B39" s="147" t="s">
        <v>13</v>
      </c>
      <c r="C39" s="147" t="s">
        <v>344</v>
      </c>
      <c r="D39" s="185">
        <f t="shared" si="3"/>
        <v>10000</v>
      </c>
      <c r="E39" s="186">
        <f t="shared" si="3"/>
        <v>10000</v>
      </c>
      <c r="F39" s="144">
        <f t="shared" si="0"/>
        <v>0</v>
      </c>
    </row>
    <row r="40" spans="1:6" s="176" customFormat="1" ht="22.5" customHeight="1">
      <c r="A40" s="166" t="s">
        <v>342</v>
      </c>
      <c r="B40" s="147" t="s">
        <v>13</v>
      </c>
      <c r="C40" s="147" t="s">
        <v>343</v>
      </c>
      <c r="D40" s="185">
        <f t="shared" si="3"/>
        <v>10000</v>
      </c>
      <c r="E40" s="186">
        <f t="shared" si="3"/>
        <v>10000</v>
      </c>
      <c r="F40" s="144">
        <f t="shared" si="0"/>
        <v>0</v>
      </c>
    </row>
    <row r="41" spans="1:6" s="176" customFormat="1" ht="20.25">
      <c r="A41" s="166" t="s">
        <v>178</v>
      </c>
      <c r="B41" s="147" t="s">
        <v>13</v>
      </c>
      <c r="C41" s="147" t="s">
        <v>271</v>
      </c>
      <c r="D41" s="185">
        <v>10000</v>
      </c>
      <c r="E41" s="185">
        <v>10000</v>
      </c>
      <c r="F41" s="144">
        <f t="shared" si="0"/>
        <v>0</v>
      </c>
    </row>
    <row r="42" spans="1:6" s="176" customFormat="1" ht="121.5">
      <c r="A42" s="166" t="s">
        <v>182</v>
      </c>
      <c r="B42" s="147" t="s">
        <v>13</v>
      </c>
      <c r="C42" s="147" t="s">
        <v>421</v>
      </c>
      <c r="D42" s="185">
        <f>D43</f>
        <v>65000</v>
      </c>
      <c r="E42" s="185">
        <f>E43</f>
        <v>23290.84</v>
      </c>
      <c r="F42" s="144">
        <f t="shared" si="0"/>
        <v>41709.160000000003</v>
      </c>
    </row>
    <row r="43" spans="1:6" s="176" customFormat="1" ht="54.75" customHeight="1">
      <c r="A43" s="166" t="s">
        <v>341</v>
      </c>
      <c r="B43" s="147" t="s">
        <v>13</v>
      </c>
      <c r="C43" s="147" t="s">
        <v>420</v>
      </c>
      <c r="D43" s="185">
        <f>D44</f>
        <v>65000</v>
      </c>
      <c r="E43" s="185">
        <f>E44</f>
        <v>23290.84</v>
      </c>
      <c r="F43" s="144">
        <f t="shared" si="0"/>
        <v>41709.160000000003</v>
      </c>
    </row>
    <row r="44" spans="1:6" s="176" customFormat="1" ht="54.75" customHeight="1">
      <c r="A44" s="166" t="s">
        <v>342</v>
      </c>
      <c r="B44" s="147" t="s">
        <v>13</v>
      </c>
      <c r="C44" s="147" t="s">
        <v>419</v>
      </c>
      <c r="D44" s="185">
        <f>D45+D46+D47</f>
        <v>65000</v>
      </c>
      <c r="E44" s="185">
        <f>E45+E46+E47</f>
        <v>23290.84</v>
      </c>
      <c r="F44" s="144">
        <f t="shared" si="0"/>
        <v>41709.160000000003</v>
      </c>
    </row>
    <row r="45" spans="1:6" s="176" customFormat="1" ht="41.25" customHeight="1">
      <c r="A45" s="166" t="s">
        <v>137</v>
      </c>
      <c r="B45" s="147" t="s">
        <v>13</v>
      </c>
      <c r="C45" s="147" t="s">
        <v>418</v>
      </c>
      <c r="D45" s="185">
        <v>20900</v>
      </c>
      <c r="E45" s="185">
        <v>0</v>
      </c>
      <c r="F45" s="144">
        <f t="shared" si="0"/>
        <v>20900</v>
      </c>
    </row>
    <row r="46" spans="1:6" s="176" customFormat="1" ht="31.5" customHeight="1">
      <c r="A46" s="166" t="s">
        <v>396</v>
      </c>
      <c r="B46" s="147" t="s">
        <v>13</v>
      </c>
      <c r="C46" s="147" t="s">
        <v>417</v>
      </c>
      <c r="D46" s="185">
        <v>3800</v>
      </c>
      <c r="E46" s="185">
        <v>0</v>
      </c>
      <c r="F46" s="144">
        <f t="shared" si="0"/>
        <v>3800</v>
      </c>
    </row>
    <row r="47" spans="1:6" s="176" customFormat="1" ht="24.75" customHeight="1">
      <c r="A47" s="166" t="s">
        <v>178</v>
      </c>
      <c r="B47" s="147" t="s">
        <v>13</v>
      </c>
      <c r="C47" s="147" t="s">
        <v>440</v>
      </c>
      <c r="D47" s="185">
        <v>40300</v>
      </c>
      <c r="E47" s="185">
        <v>23290.84</v>
      </c>
      <c r="F47" s="144">
        <f t="shared" si="0"/>
        <v>17009.16</v>
      </c>
    </row>
    <row r="48" spans="1:6" s="176" customFormat="1" ht="82.5" customHeight="1">
      <c r="A48" s="166" t="s">
        <v>234</v>
      </c>
      <c r="B48" s="147" t="s">
        <v>13</v>
      </c>
      <c r="C48" s="147" t="s">
        <v>272</v>
      </c>
      <c r="D48" s="185">
        <f>D49</f>
        <v>35000</v>
      </c>
      <c r="E48" s="185">
        <f>E49</f>
        <v>9794</v>
      </c>
      <c r="F48" s="144">
        <f t="shared" si="0"/>
        <v>25206</v>
      </c>
    </row>
    <row r="49" spans="1:6" s="176" customFormat="1" ht="96.75" customHeight="1">
      <c r="A49" s="163" t="s">
        <v>136</v>
      </c>
      <c r="B49" s="147" t="s">
        <v>13</v>
      </c>
      <c r="C49" s="147" t="s">
        <v>273</v>
      </c>
      <c r="D49" s="185">
        <f>D50</f>
        <v>35000</v>
      </c>
      <c r="E49" s="186">
        <f>E50</f>
        <v>9794</v>
      </c>
      <c r="F49" s="144">
        <f t="shared" si="0"/>
        <v>25206</v>
      </c>
    </row>
    <row r="50" spans="1:6" s="176" customFormat="1" ht="243">
      <c r="A50" s="163" t="s">
        <v>229</v>
      </c>
      <c r="B50" s="147" t="s">
        <v>13</v>
      </c>
      <c r="C50" s="147" t="s">
        <v>274</v>
      </c>
      <c r="D50" s="185">
        <f>D53</f>
        <v>35000</v>
      </c>
      <c r="E50" s="186">
        <f>E53</f>
        <v>9794</v>
      </c>
      <c r="F50" s="144">
        <f t="shared" ref="F50:F92" si="4">D50-E50</f>
        <v>25206</v>
      </c>
    </row>
    <row r="51" spans="1:6" s="176" customFormat="1" ht="134.25" customHeight="1">
      <c r="A51" s="163" t="s">
        <v>328</v>
      </c>
      <c r="B51" s="147" t="s">
        <v>13</v>
      </c>
      <c r="C51" s="147" t="s">
        <v>335</v>
      </c>
      <c r="D51" s="185">
        <f>D52</f>
        <v>35000</v>
      </c>
      <c r="E51" s="186">
        <f>E52</f>
        <v>9794</v>
      </c>
      <c r="F51" s="144">
        <f t="shared" si="4"/>
        <v>25206</v>
      </c>
    </row>
    <row r="52" spans="1:6" s="176" customFormat="1" ht="69.75" customHeight="1">
      <c r="A52" s="163" t="s">
        <v>329</v>
      </c>
      <c r="B52" s="147" t="s">
        <v>13</v>
      </c>
      <c r="C52" s="147" t="s">
        <v>334</v>
      </c>
      <c r="D52" s="185">
        <f>D53</f>
        <v>35000</v>
      </c>
      <c r="E52" s="186">
        <f>E53</f>
        <v>9794</v>
      </c>
      <c r="F52" s="144">
        <f t="shared" si="4"/>
        <v>25206</v>
      </c>
    </row>
    <row r="53" spans="1:6" s="176" customFormat="1" ht="56.25" customHeight="1">
      <c r="A53" s="166" t="s">
        <v>151</v>
      </c>
      <c r="B53" s="147" t="s">
        <v>13</v>
      </c>
      <c r="C53" s="147" t="s">
        <v>275</v>
      </c>
      <c r="D53" s="185">
        <v>35000</v>
      </c>
      <c r="E53" s="185">
        <v>9794</v>
      </c>
      <c r="F53" s="144">
        <f t="shared" si="4"/>
        <v>25206</v>
      </c>
    </row>
    <row r="54" spans="1:6" s="176" customFormat="1" ht="73.5" customHeight="1">
      <c r="A54" s="166" t="s">
        <v>61</v>
      </c>
      <c r="B54" s="147" t="s">
        <v>13</v>
      </c>
      <c r="C54" s="147" t="s">
        <v>281</v>
      </c>
      <c r="D54" s="185">
        <f t="shared" ref="D54:E54" si="5">D55</f>
        <v>189500</v>
      </c>
      <c r="E54" s="186">
        <f t="shared" si="5"/>
        <v>75021.989999999991</v>
      </c>
      <c r="F54" s="144">
        <f t="shared" si="4"/>
        <v>114478.01000000001</v>
      </c>
    </row>
    <row r="55" spans="1:6" s="176" customFormat="1" ht="78" customHeight="1">
      <c r="A55" s="166" t="s">
        <v>62</v>
      </c>
      <c r="B55" s="147" t="s">
        <v>13</v>
      </c>
      <c r="C55" s="147" t="s">
        <v>280</v>
      </c>
      <c r="D55" s="185">
        <f>D56</f>
        <v>189500</v>
      </c>
      <c r="E55" s="186">
        <f>E56</f>
        <v>75021.989999999991</v>
      </c>
      <c r="F55" s="144">
        <f t="shared" si="4"/>
        <v>114478.01000000001</v>
      </c>
    </row>
    <row r="56" spans="1:6" s="176" customFormat="1" ht="20.25">
      <c r="A56" s="166" t="s">
        <v>141</v>
      </c>
      <c r="B56" s="147" t="s">
        <v>13</v>
      </c>
      <c r="C56" s="147" t="s">
        <v>277</v>
      </c>
      <c r="D56" s="185">
        <f>D57</f>
        <v>189500</v>
      </c>
      <c r="E56" s="186">
        <f>E57</f>
        <v>75021.989999999991</v>
      </c>
      <c r="F56" s="144">
        <f t="shared" si="4"/>
        <v>114478.01000000001</v>
      </c>
    </row>
    <row r="57" spans="1:6" s="176" customFormat="1" ht="141.75">
      <c r="A57" s="166" t="s">
        <v>183</v>
      </c>
      <c r="B57" s="147" t="s">
        <v>13</v>
      </c>
      <c r="C57" s="147" t="s">
        <v>278</v>
      </c>
      <c r="D57" s="185">
        <f>D58+D62</f>
        <v>189500</v>
      </c>
      <c r="E57" s="186">
        <f>E58+E62</f>
        <v>75021.989999999991</v>
      </c>
      <c r="F57" s="144">
        <f t="shared" si="4"/>
        <v>114478.01000000001</v>
      </c>
    </row>
    <row r="58" spans="1:6" s="176" customFormat="1" ht="246.75" customHeight="1">
      <c r="A58" s="166" t="s">
        <v>347</v>
      </c>
      <c r="B58" s="147" t="s">
        <v>13</v>
      </c>
      <c r="C58" s="147" t="s">
        <v>345</v>
      </c>
      <c r="D58" s="186">
        <f>D59</f>
        <v>172400</v>
      </c>
      <c r="E58" s="186">
        <f>E59</f>
        <v>75021.989999999991</v>
      </c>
      <c r="F58" s="144">
        <f t="shared" si="4"/>
        <v>97378.010000000009</v>
      </c>
    </row>
    <row r="59" spans="1:6" s="176" customFormat="1" ht="69" customHeight="1">
      <c r="A59" s="166" t="s">
        <v>338</v>
      </c>
      <c r="B59" s="147" t="s">
        <v>13</v>
      </c>
      <c r="C59" s="147" t="s">
        <v>346</v>
      </c>
      <c r="D59" s="185">
        <f>D60+D61</f>
        <v>172400</v>
      </c>
      <c r="E59" s="186">
        <f>E60+E61</f>
        <v>75021.989999999991</v>
      </c>
      <c r="F59" s="144">
        <f t="shared" si="4"/>
        <v>97378.010000000009</v>
      </c>
    </row>
    <row r="60" spans="1:6" s="176" customFormat="1" ht="71.25" customHeight="1">
      <c r="A60" s="163" t="s">
        <v>284</v>
      </c>
      <c r="B60" s="147" t="s">
        <v>13</v>
      </c>
      <c r="C60" s="147" t="s">
        <v>279</v>
      </c>
      <c r="D60" s="186">
        <v>121400</v>
      </c>
      <c r="E60" s="186">
        <v>58943.99</v>
      </c>
      <c r="F60" s="144">
        <f t="shared" si="4"/>
        <v>62456.01</v>
      </c>
    </row>
    <row r="61" spans="1:6" s="176" customFormat="1" ht="81">
      <c r="A61" s="163" t="s">
        <v>265</v>
      </c>
      <c r="B61" s="147" t="s">
        <v>13</v>
      </c>
      <c r="C61" s="147" t="s">
        <v>283</v>
      </c>
      <c r="D61" s="185">
        <v>51000</v>
      </c>
      <c r="E61" s="185">
        <v>16078</v>
      </c>
      <c r="F61" s="144">
        <f t="shared" si="4"/>
        <v>34922</v>
      </c>
    </row>
    <row r="62" spans="1:6" s="176" customFormat="1" ht="103.5" customHeight="1">
      <c r="A62" s="163" t="s">
        <v>328</v>
      </c>
      <c r="B62" s="147" t="s">
        <v>13</v>
      </c>
      <c r="C62" s="147" t="s">
        <v>336</v>
      </c>
      <c r="D62" s="185">
        <f>D63</f>
        <v>17100</v>
      </c>
      <c r="E62" s="185">
        <f>E63</f>
        <v>0</v>
      </c>
      <c r="F62" s="144">
        <f t="shared" si="4"/>
        <v>17100</v>
      </c>
    </row>
    <row r="63" spans="1:6" s="176" customFormat="1" ht="60.75">
      <c r="A63" s="163" t="s">
        <v>329</v>
      </c>
      <c r="B63" s="147" t="s">
        <v>13</v>
      </c>
      <c r="C63" s="147" t="s">
        <v>337</v>
      </c>
      <c r="D63" s="185">
        <f>D64</f>
        <v>17100</v>
      </c>
      <c r="E63" s="185">
        <f>E64</f>
        <v>0</v>
      </c>
      <c r="F63" s="144">
        <f t="shared" si="4"/>
        <v>17100</v>
      </c>
    </row>
    <row r="64" spans="1:6" s="176" customFormat="1" ht="48" customHeight="1">
      <c r="A64" s="166" t="s">
        <v>151</v>
      </c>
      <c r="B64" s="147" t="s">
        <v>13</v>
      </c>
      <c r="C64" s="147" t="s">
        <v>282</v>
      </c>
      <c r="D64" s="185">
        <v>17100</v>
      </c>
      <c r="E64" s="187">
        <v>0</v>
      </c>
      <c r="F64" s="144">
        <f t="shared" si="4"/>
        <v>17100</v>
      </c>
    </row>
    <row r="65" spans="1:7" s="176" customFormat="1" ht="63" customHeight="1">
      <c r="A65" s="166" t="s">
        <v>63</v>
      </c>
      <c r="B65" s="147" t="s">
        <v>13</v>
      </c>
      <c r="C65" s="147" t="s">
        <v>285</v>
      </c>
      <c r="D65" s="185">
        <f>D66</f>
        <v>115500</v>
      </c>
      <c r="E65" s="185">
        <f>E66</f>
        <v>51400</v>
      </c>
      <c r="F65" s="144">
        <f t="shared" si="4"/>
        <v>64100</v>
      </c>
    </row>
    <row r="66" spans="1:7" s="176" customFormat="1" ht="76.5" customHeight="1">
      <c r="A66" s="166" t="s">
        <v>148</v>
      </c>
      <c r="B66" s="147" t="s">
        <v>13</v>
      </c>
      <c r="C66" s="147" t="s">
        <v>286</v>
      </c>
      <c r="D66" s="185">
        <f>D67</f>
        <v>115500</v>
      </c>
      <c r="E66" s="185">
        <f>E67</f>
        <v>51400</v>
      </c>
      <c r="F66" s="144">
        <f t="shared" si="4"/>
        <v>64100</v>
      </c>
    </row>
    <row r="67" spans="1:7" s="176" customFormat="1" ht="101.25">
      <c r="A67" s="163" t="s">
        <v>239</v>
      </c>
      <c r="B67" s="147" t="s">
        <v>13</v>
      </c>
      <c r="C67" s="147" t="s">
        <v>287</v>
      </c>
      <c r="D67" s="185">
        <f>D68+D74</f>
        <v>115500</v>
      </c>
      <c r="E67" s="185">
        <f>E68+E74</f>
        <v>51400</v>
      </c>
      <c r="F67" s="144">
        <f t="shared" si="4"/>
        <v>64100</v>
      </c>
    </row>
    <row r="68" spans="1:7" s="176" customFormat="1" ht="145.5" customHeight="1">
      <c r="A68" s="183" t="s">
        <v>150</v>
      </c>
      <c r="B68" s="184" t="s">
        <v>13</v>
      </c>
      <c r="C68" s="184" t="s">
        <v>288</v>
      </c>
      <c r="D68" s="185">
        <f t="shared" ref="D68:E70" si="6">D69</f>
        <v>102800</v>
      </c>
      <c r="E68" s="185">
        <f t="shared" si="6"/>
        <v>51400</v>
      </c>
      <c r="F68" s="186">
        <f t="shared" si="4"/>
        <v>51400</v>
      </c>
    </row>
    <row r="69" spans="1:7" s="176" customFormat="1" ht="330" customHeight="1">
      <c r="A69" s="168" t="s">
        <v>149</v>
      </c>
      <c r="B69" s="147" t="s">
        <v>13</v>
      </c>
      <c r="C69" s="147" t="s">
        <v>289</v>
      </c>
      <c r="D69" s="185">
        <f t="shared" si="6"/>
        <v>102800</v>
      </c>
      <c r="E69" s="186">
        <f t="shared" si="6"/>
        <v>51400</v>
      </c>
      <c r="F69" s="144">
        <f t="shared" si="4"/>
        <v>51400</v>
      </c>
    </row>
    <row r="70" spans="1:7" s="176" customFormat="1" ht="20.25">
      <c r="A70" s="168" t="s">
        <v>350</v>
      </c>
      <c r="B70" s="147" t="s">
        <v>13</v>
      </c>
      <c r="C70" s="147" t="s">
        <v>349</v>
      </c>
      <c r="D70" s="185">
        <f t="shared" si="6"/>
        <v>102800</v>
      </c>
      <c r="E70" s="186">
        <f t="shared" si="6"/>
        <v>51400</v>
      </c>
      <c r="F70" s="144">
        <f t="shared" si="4"/>
        <v>51400</v>
      </c>
    </row>
    <row r="71" spans="1:7" s="176" customFormat="1" ht="20.25">
      <c r="A71" s="166" t="s">
        <v>59</v>
      </c>
      <c r="B71" s="147" t="s">
        <v>13</v>
      </c>
      <c r="C71" s="147" t="s">
        <v>290</v>
      </c>
      <c r="D71" s="185">
        <v>102800</v>
      </c>
      <c r="E71" s="186">
        <v>51400</v>
      </c>
      <c r="F71" s="144">
        <f t="shared" si="4"/>
        <v>51400</v>
      </c>
    </row>
    <row r="72" spans="1:7" s="176" customFormat="1" ht="141.75" customHeight="1">
      <c r="A72" s="168" t="s">
        <v>227</v>
      </c>
      <c r="B72" s="147" t="s">
        <v>13</v>
      </c>
      <c r="C72" s="147" t="s">
        <v>291</v>
      </c>
      <c r="D72" s="185">
        <f t="shared" ref="D72:E72" si="7">D73</f>
        <v>12700</v>
      </c>
      <c r="E72" s="186">
        <f t="shared" si="7"/>
        <v>0</v>
      </c>
      <c r="F72" s="144">
        <f t="shared" si="4"/>
        <v>12700</v>
      </c>
    </row>
    <row r="73" spans="1:7" s="176" customFormat="1" ht="183" customHeight="1">
      <c r="A73" s="169" t="s">
        <v>228</v>
      </c>
      <c r="B73" s="147" t="s">
        <v>13</v>
      </c>
      <c r="C73" s="147" t="s">
        <v>292</v>
      </c>
      <c r="D73" s="185">
        <f t="shared" ref="D73:E75" si="8">D74</f>
        <v>12700</v>
      </c>
      <c r="E73" s="186">
        <f t="shared" si="8"/>
        <v>0</v>
      </c>
      <c r="F73" s="144">
        <f t="shared" si="4"/>
        <v>12700</v>
      </c>
    </row>
    <row r="74" spans="1:7" s="176" customFormat="1" ht="69" customHeight="1">
      <c r="A74" s="163" t="s">
        <v>328</v>
      </c>
      <c r="B74" s="147" t="s">
        <v>13</v>
      </c>
      <c r="C74" s="147" t="s">
        <v>351</v>
      </c>
      <c r="D74" s="185">
        <f t="shared" si="8"/>
        <v>12700</v>
      </c>
      <c r="E74" s="186">
        <f t="shared" si="8"/>
        <v>0</v>
      </c>
      <c r="F74" s="144">
        <f t="shared" si="4"/>
        <v>12700</v>
      </c>
    </row>
    <row r="75" spans="1:7" s="176" customFormat="1" ht="71.25" customHeight="1">
      <c r="A75" s="163" t="s">
        <v>329</v>
      </c>
      <c r="B75" s="147" t="s">
        <v>13</v>
      </c>
      <c r="C75" s="147" t="s">
        <v>352</v>
      </c>
      <c r="D75" s="185">
        <f t="shared" si="8"/>
        <v>12700</v>
      </c>
      <c r="E75" s="201">
        <f t="shared" si="8"/>
        <v>0</v>
      </c>
      <c r="F75" s="144">
        <f t="shared" si="4"/>
        <v>12700</v>
      </c>
    </row>
    <row r="76" spans="1:7" s="176" customFormat="1" ht="70.5" customHeight="1">
      <c r="A76" s="168" t="s">
        <v>151</v>
      </c>
      <c r="B76" s="147" t="s">
        <v>13</v>
      </c>
      <c r="C76" s="147" t="s">
        <v>293</v>
      </c>
      <c r="D76" s="185">
        <v>12700</v>
      </c>
      <c r="E76" s="187">
        <v>0</v>
      </c>
      <c r="F76" s="144">
        <f t="shared" si="4"/>
        <v>12700</v>
      </c>
    </row>
    <row r="77" spans="1:7" s="176" customFormat="1" ht="42.75" customHeight="1">
      <c r="A77" s="166" t="s">
        <v>152</v>
      </c>
      <c r="B77" s="147" t="s">
        <v>13</v>
      </c>
      <c r="C77" s="147" t="s">
        <v>294</v>
      </c>
      <c r="D77" s="185">
        <f>D78</f>
        <v>753400</v>
      </c>
      <c r="E77" s="186">
        <f>E78</f>
        <v>118747.56</v>
      </c>
      <c r="F77" s="144">
        <f t="shared" si="4"/>
        <v>634652.43999999994</v>
      </c>
    </row>
    <row r="78" spans="1:7" s="176" customFormat="1" ht="55.5" customHeight="1">
      <c r="A78" s="166" t="s">
        <v>108</v>
      </c>
      <c r="B78" s="147" t="s">
        <v>13</v>
      </c>
      <c r="C78" s="147" t="s">
        <v>295</v>
      </c>
      <c r="D78" s="185">
        <f>D79</f>
        <v>753400</v>
      </c>
      <c r="E78" s="186">
        <f>E79</f>
        <v>118747.56</v>
      </c>
      <c r="F78" s="144">
        <f t="shared" si="4"/>
        <v>634652.43999999994</v>
      </c>
      <c r="G78" s="182"/>
    </row>
    <row r="79" spans="1:7" s="176" customFormat="1" ht="66" customHeight="1">
      <c r="A79" s="166" t="s">
        <v>235</v>
      </c>
      <c r="B79" s="147" t="s">
        <v>13</v>
      </c>
      <c r="C79" s="147" t="s">
        <v>296</v>
      </c>
      <c r="D79" s="185">
        <f>D80</f>
        <v>753400</v>
      </c>
      <c r="E79" s="186">
        <f>E80+E89</f>
        <v>118747.56</v>
      </c>
      <c r="F79" s="144">
        <f t="shared" si="4"/>
        <v>634652.43999999994</v>
      </c>
    </row>
    <row r="80" spans="1:7" s="176" customFormat="1" ht="107.25" customHeight="1">
      <c r="A80" s="168" t="s">
        <v>184</v>
      </c>
      <c r="B80" s="147" t="s">
        <v>13</v>
      </c>
      <c r="C80" s="147" t="s">
        <v>297</v>
      </c>
      <c r="D80" s="185">
        <f>D81+D85+D89</f>
        <v>753400</v>
      </c>
      <c r="E80" s="185">
        <f>E81+E85+E89</f>
        <v>118747.56</v>
      </c>
      <c r="F80" s="144">
        <f t="shared" si="4"/>
        <v>634652.43999999994</v>
      </c>
    </row>
    <row r="81" spans="1:6" s="176" customFormat="1" ht="104.25" customHeight="1">
      <c r="A81" s="168" t="s">
        <v>221</v>
      </c>
      <c r="B81" s="147" t="s">
        <v>13</v>
      </c>
      <c r="C81" s="147" t="s">
        <v>298</v>
      </c>
      <c r="D81" s="185">
        <f t="shared" ref="D81:E83" si="9">D82</f>
        <v>562100</v>
      </c>
      <c r="E81" s="186">
        <f t="shared" si="9"/>
        <v>118747.56</v>
      </c>
      <c r="F81" s="144">
        <f t="shared" si="4"/>
        <v>443352.44</v>
      </c>
    </row>
    <row r="82" spans="1:6" s="176" customFormat="1" ht="65.25" customHeight="1">
      <c r="A82" s="163" t="s">
        <v>328</v>
      </c>
      <c r="B82" s="147" t="s">
        <v>13</v>
      </c>
      <c r="C82" s="147" t="s">
        <v>354</v>
      </c>
      <c r="D82" s="185">
        <f t="shared" si="9"/>
        <v>562100</v>
      </c>
      <c r="E82" s="186">
        <f t="shared" si="9"/>
        <v>118747.56</v>
      </c>
      <c r="F82" s="144">
        <f t="shared" si="4"/>
        <v>443352.44</v>
      </c>
    </row>
    <row r="83" spans="1:6" s="176" customFormat="1" ht="66.75" customHeight="1">
      <c r="A83" s="163" t="s">
        <v>329</v>
      </c>
      <c r="B83" s="147" t="s">
        <v>13</v>
      </c>
      <c r="C83" s="147" t="s">
        <v>353</v>
      </c>
      <c r="D83" s="185">
        <f t="shared" si="9"/>
        <v>562100</v>
      </c>
      <c r="E83" s="186">
        <f t="shared" si="9"/>
        <v>118747.56</v>
      </c>
      <c r="F83" s="144">
        <f t="shared" si="4"/>
        <v>443352.44</v>
      </c>
    </row>
    <row r="84" spans="1:6" s="176" customFormat="1" ht="78.75" customHeight="1">
      <c r="A84" s="168" t="s">
        <v>151</v>
      </c>
      <c r="B84" s="147" t="s">
        <v>13</v>
      </c>
      <c r="C84" s="147" t="s">
        <v>299</v>
      </c>
      <c r="D84" s="185">
        <v>562100</v>
      </c>
      <c r="E84" s="185">
        <v>118747.56</v>
      </c>
      <c r="F84" s="144">
        <f t="shared" si="4"/>
        <v>443352.44</v>
      </c>
    </row>
    <row r="85" spans="1:6" s="176" customFormat="1" ht="171" customHeight="1">
      <c r="A85" s="168" t="s">
        <v>302</v>
      </c>
      <c r="B85" s="147" t="s">
        <v>13</v>
      </c>
      <c r="C85" s="147" t="s">
        <v>300</v>
      </c>
      <c r="D85" s="185">
        <f>D86</f>
        <v>161300</v>
      </c>
      <c r="E85" s="186">
        <f t="shared" ref="D85:E87" si="10">E86</f>
        <v>0</v>
      </c>
      <c r="F85" s="144">
        <f t="shared" si="4"/>
        <v>161300</v>
      </c>
    </row>
    <row r="86" spans="1:6" s="176" customFormat="1" ht="66" customHeight="1">
      <c r="A86" s="163" t="s">
        <v>328</v>
      </c>
      <c r="B86" s="147" t="s">
        <v>13</v>
      </c>
      <c r="C86" s="147" t="s">
        <v>356</v>
      </c>
      <c r="D86" s="185">
        <f t="shared" si="10"/>
        <v>161300</v>
      </c>
      <c r="E86" s="186">
        <f t="shared" si="10"/>
        <v>0</v>
      </c>
      <c r="F86" s="144">
        <f t="shared" si="4"/>
        <v>161300</v>
      </c>
    </row>
    <row r="87" spans="1:6" s="176" customFormat="1" ht="60" customHeight="1">
      <c r="A87" s="163" t="s">
        <v>329</v>
      </c>
      <c r="B87" s="147" t="s">
        <v>13</v>
      </c>
      <c r="C87" s="147" t="s">
        <v>355</v>
      </c>
      <c r="D87" s="185">
        <f t="shared" si="10"/>
        <v>161300</v>
      </c>
      <c r="E87" s="186">
        <f t="shared" si="10"/>
        <v>0</v>
      </c>
      <c r="F87" s="144">
        <f t="shared" si="4"/>
        <v>161300</v>
      </c>
    </row>
    <row r="88" spans="1:6" s="176" customFormat="1" ht="63" customHeight="1">
      <c r="A88" s="168" t="s">
        <v>151</v>
      </c>
      <c r="B88" s="147" t="s">
        <v>13</v>
      </c>
      <c r="C88" s="147" t="s">
        <v>301</v>
      </c>
      <c r="D88" s="185">
        <v>161300</v>
      </c>
      <c r="E88" s="187">
        <v>0</v>
      </c>
      <c r="F88" s="144">
        <f t="shared" si="4"/>
        <v>161300</v>
      </c>
    </row>
    <row r="89" spans="1:6" s="176" customFormat="1" ht="72.75" customHeight="1">
      <c r="A89" s="168" t="s">
        <v>224</v>
      </c>
      <c r="B89" s="147" t="s">
        <v>13</v>
      </c>
      <c r="C89" s="147" t="s">
        <v>303</v>
      </c>
      <c r="D89" s="185">
        <f t="shared" ref="D89:E91" si="11">D90</f>
        <v>30000</v>
      </c>
      <c r="E89" s="186">
        <f t="shared" si="11"/>
        <v>0</v>
      </c>
      <c r="F89" s="144">
        <f t="shared" si="4"/>
        <v>30000</v>
      </c>
    </row>
    <row r="90" spans="1:6" s="176" customFormat="1" ht="149.25" customHeight="1">
      <c r="A90" s="168" t="s">
        <v>154</v>
      </c>
      <c r="B90" s="147" t="s">
        <v>13</v>
      </c>
      <c r="C90" s="147" t="s">
        <v>327</v>
      </c>
      <c r="D90" s="185">
        <f t="shared" si="11"/>
        <v>30000</v>
      </c>
      <c r="E90" s="186">
        <f t="shared" si="11"/>
        <v>0</v>
      </c>
      <c r="F90" s="144">
        <f t="shared" si="4"/>
        <v>30000</v>
      </c>
    </row>
    <row r="91" spans="1:6" s="176" customFormat="1" ht="67.5" customHeight="1">
      <c r="A91" s="163" t="s">
        <v>328</v>
      </c>
      <c r="B91" s="147" t="s">
        <v>13</v>
      </c>
      <c r="C91" s="147" t="s">
        <v>358</v>
      </c>
      <c r="D91" s="185">
        <f t="shared" si="11"/>
        <v>30000</v>
      </c>
      <c r="E91" s="186">
        <f t="shared" si="11"/>
        <v>0</v>
      </c>
      <c r="F91" s="144">
        <f t="shared" si="4"/>
        <v>30000</v>
      </c>
    </row>
    <row r="92" spans="1:6" s="176" customFormat="1" ht="66.75" customHeight="1">
      <c r="A92" s="163" t="s">
        <v>329</v>
      </c>
      <c r="B92" s="147" t="s">
        <v>13</v>
      </c>
      <c r="C92" s="147" t="s">
        <v>357</v>
      </c>
      <c r="D92" s="185">
        <f>D93</f>
        <v>30000</v>
      </c>
      <c r="E92" s="186">
        <f>E93</f>
        <v>0</v>
      </c>
      <c r="F92" s="144">
        <f t="shared" si="4"/>
        <v>30000</v>
      </c>
    </row>
    <row r="93" spans="1:6" s="176" customFormat="1" ht="80.25" customHeight="1">
      <c r="A93" s="168" t="s">
        <v>151</v>
      </c>
      <c r="B93" s="147" t="s">
        <v>13</v>
      </c>
      <c r="C93" s="147" t="s">
        <v>304</v>
      </c>
      <c r="D93" s="185">
        <v>30000</v>
      </c>
      <c r="E93" s="187">
        <v>0</v>
      </c>
      <c r="F93" s="144">
        <f>D93-E93</f>
        <v>30000</v>
      </c>
    </row>
    <row r="94" spans="1:6" s="176" customFormat="1" ht="42.75" customHeight="1">
      <c r="A94" s="166" t="s">
        <v>64</v>
      </c>
      <c r="B94" s="147" t="s">
        <v>13</v>
      </c>
      <c r="C94" s="147" t="s">
        <v>305</v>
      </c>
      <c r="D94" s="186">
        <f>D100+D105</f>
        <v>187300</v>
      </c>
      <c r="E94" s="186">
        <f>E100+E105</f>
        <v>171065.42</v>
      </c>
      <c r="F94" s="144">
        <f t="shared" ref="F94:F126" si="12">D94-E94</f>
        <v>16234.579999999987</v>
      </c>
    </row>
    <row r="95" spans="1:6" s="176" customFormat="1" ht="100.5" customHeight="1">
      <c r="A95" s="166" t="s">
        <v>236</v>
      </c>
      <c r="B95" s="147" t="s">
        <v>13</v>
      </c>
      <c r="C95" s="147" t="s">
        <v>306</v>
      </c>
      <c r="D95" s="185">
        <f>D96</f>
        <v>40000</v>
      </c>
      <c r="E95" s="186">
        <f>E96</f>
        <v>23985.32</v>
      </c>
      <c r="F95" s="144">
        <f t="shared" si="12"/>
        <v>16014.68</v>
      </c>
    </row>
    <row r="96" spans="1:6" s="176" customFormat="1" ht="129" customHeight="1">
      <c r="A96" s="168" t="s">
        <v>155</v>
      </c>
      <c r="B96" s="147" t="s">
        <v>13</v>
      </c>
      <c r="C96" s="147" t="s">
        <v>307</v>
      </c>
      <c r="D96" s="185">
        <f t="shared" ref="D96:E96" si="13">D97</f>
        <v>40000</v>
      </c>
      <c r="E96" s="186">
        <f t="shared" si="13"/>
        <v>23985.32</v>
      </c>
      <c r="F96" s="144">
        <f t="shared" si="12"/>
        <v>16014.68</v>
      </c>
    </row>
    <row r="97" spans="1:6" s="176" customFormat="1" ht="191.25" customHeight="1">
      <c r="A97" s="166" t="s">
        <v>153</v>
      </c>
      <c r="B97" s="147" t="s">
        <v>13</v>
      </c>
      <c r="C97" s="147" t="s">
        <v>308</v>
      </c>
      <c r="D97" s="185">
        <f>D99</f>
        <v>40000</v>
      </c>
      <c r="E97" s="186">
        <f t="shared" ref="D97:E99" si="14">E98</f>
        <v>23985.32</v>
      </c>
      <c r="F97" s="144">
        <f t="shared" si="12"/>
        <v>16014.68</v>
      </c>
    </row>
    <row r="98" spans="1:6" s="176" customFormat="1" ht="63" customHeight="1">
      <c r="A98" s="163" t="s">
        <v>328</v>
      </c>
      <c r="B98" s="147" t="s">
        <v>13</v>
      </c>
      <c r="C98" s="147" t="s">
        <v>360</v>
      </c>
      <c r="D98" s="185">
        <f t="shared" si="14"/>
        <v>40000</v>
      </c>
      <c r="E98" s="186">
        <f t="shared" si="14"/>
        <v>23985.32</v>
      </c>
      <c r="F98" s="144">
        <f t="shared" si="12"/>
        <v>16014.68</v>
      </c>
    </row>
    <row r="99" spans="1:6" s="176" customFormat="1" ht="76.5" customHeight="1">
      <c r="A99" s="163" t="s">
        <v>329</v>
      </c>
      <c r="B99" s="147" t="s">
        <v>13</v>
      </c>
      <c r="C99" s="147" t="s">
        <v>359</v>
      </c>
      <c r="D99" s="185">
        <f t="shared" si="14"/>
        <v>40000</v>
      </c>
      <c r="E99" s="186">
        <f t="shared" si="14"/>
        <v>23985.32</v>
      </c>
      <c r="F99" s="144">
        <f t="shared" si="12"/>
        <v>16014.68</v>
      </c>
    </row>
    <row r="100" spans="1:6" s="176" customFormat="1" ht="75.75" customHeight="1">
      <c r="A100" s="168" t="s">
        <v>151</v>
      </c>
      <c r="B100" s="147" t="s">
        <v>13</v>
      </c>
      <c r="C100" s="147" t="s">
        <v>309</v>
      </c>
      <c r="D100" s="185">
        <v>40000</v>
      </c>
      <c r="E100" s="185">
        <v>23985.32</v>
      </c>
      <c r="F100" s="144">
        <f t="shared" si="12"/>
        <v>16014.68</v>
      </c>
    </row>
    <row r="101" spans="1:6" s="176" customFormat="1" ht="66" customHeight="1">
      <c r="A101" s="168" t="s">
        <v>222</v>
      </c>
      <c r="B101" s="147" t="s">
        <v>13</v>
      </c>
      <c r="C101" s="147" t="s">
        <v>310</v>
      </c>
      <c r="D101" s="185">
        <f>D102</f>
        <v>147300</v>
      </c>
      <c r="E101" s="185">
        <f t="shared" ref="D101:E104" si="15">E102</f>
        <v>147080.1</v>
      </c>
      <c r="F101" s="144">
        <f t="shared" si="12"/>
        <v>219.89999999999418</v>
      </c>
    </row>
    <row r="102" spans="1:6" s="176" customFormat="1" ht="123" customHeight="1">
      <c r="A102" s="168" t="s">
        <v>157</v>
      </c>
      <c r="B102" s="147" t="s">
        <v>13</v>
      </c>
      <c r="C102" s="147" t="s">
        <v>311</v>
      </c>
      <c r="D102" s="185">
        <f t="shared" si="15"/>
        <v>147300</v>
      </c>
      <c r="E102" s="186">
        <f t="shared" si="15"/>
        <v>147080.1</v>
      </c>
      <c r="F102" s="144">
        <f t="shared" si="12"/>
        <v>219.89999999999418</v>
      </c>
    </row>
    <row r="103" spans="1:6" s="176" customFormat="1" ht="67.5" customHeight="1">
      <c r="A103" s="163" t="s">
        <v>328</v>
      </c>
      <c r="B103" s="147" t="s">
        <v>13</v>
      </c>
      <c r="C103" s="147" t="s">
        <v>362</v>
      </c>
      <c r="D103" s="185">
        <f t="shared" si="15"/>
        <v>147300</v>
      </c>
      <c r="E103" s="186">
        <f t="shared" si="15"/>
        <v>147080.1</v>
      </c>
      <c r="F103" s="144">
        <f t="shared" si="12"/>
        <v>219.89999999999418</v>
      </c>
    </row>
    <row r="104" spans="1:6" s="176" customFormat="1" ht="67.5" customHeight="1">
      <c r="A104" s="163" t="s">
        <v>329</v>
      </c>
      <c r="B104" s="147" t="s">
        <v>13</v>
      </c>
      <c r="C104" s="147" t="s">
        <v>361</v>
      </c>
      <c r="D104" s="185">
        <f t="shared" si="15"/>
        <v>147300</v>
      </c>
      <c r="E104" s="186">
        <f t="shared" si="15"/>
        <v>147080.1</v>
      </c>
      <c r="F104" s="144">
        <f t="shared" si="12"/>
        <v>219.89999999999418</v>
      </c>
    </row>
    <row r="105" spans="1:6" s="176" customFormat="1" ht="69" customHeight="1">
      <c r="A105" s="168" t="s">
        <v>151</v>
      </c>
      <c r="B105" s="147" t="s">
        <v>13</v>
      </c>
      <c r="C105" s="147" t="s">
        <v>312</v>
      </c>
      <c r="D105" s="185">
        <v>147300</v>
      </c>
      <c r="E105" s="185">
        <v>147080.1</v>
      </c>
      <c r="F105" s="144">
        <f t="shared" si="12"/>
        <v>219.89999999999418</v>
      </c>
    </row>
    <row r="106" spans="1:6" s="176" customFormat="1" ht="36" customHeight="1">
      <c r="A106" s="163" t="s">
        <v>223</v>
      </c>
      <c r="B106" s="147" t="s">
        <v>13</v>
      </c>
      <c r="C106" s="147" t="s">
        <v>385</v>
      </c>
      <c r="D106" s="185">
        <f t="shared" ref="D106:E111" si="16">D107</f>
        <v>2521200</v>
      </c>
      <c r="E106" s="186">
        <f t="shared" si="16"/>
        <v>1544271.52</v>
      </c>
      <c r="F106" s="144">
        <f t="shared" si="12"/>
        <v>976928.48</v>
      </c>
    </row>
    <row r="107" spans="1:6" s="176" customFormat="1" ht="36.75" customHeight="1">
      <c r="A107" s="166" t="s">
        <v>65</v>
      </c>
      <c r="B107" s="147" t="s">
        <v>13</v>
      </c>
      <c r="C107" s="147" t="s">
        <v>384</v>
      </c>
      <c r="D107" s="185">
        <f t="shared" si="16"/>
        <v>2521200</v>
      </c>
      <c r="E107" s="186">
        <f t="shared" si="16"/>
        <v>1544271.52</v>
      </c>
      <c r="F107" s="144">
        <f t="shared" si="12"/>
        <v>976928.48</v>
      </c>
    </row>
    <row r="108" spans="1:6" s="176" customFormat="1" ht="62.25" customHeight="1">
      <c r="A108" s="166" t="s">
        <v>237</v>
      </c>
      <c r="B108" s="147" t="s">
        <v>13</v>
      </c>
      <c r="C108" s="147" t="s">
        <v>383</v>
      </c>
      <c r="D108" s="185">
        <f t="shared" si="16"/>
        <v>2521200</v>
      </c>
      <c r="E108" s="186">
        <f t="shared" si="16"/>
        <v>1544271.52</v>
      </c>
      <c r="F108" s="144">
        <f t="shared" si="12"/>
        <v>976928.48</v>
      </c>
    </row>
    <row r="109" spans="1:6" s="176" customFormat="1" ht="62.25" customHeight="1">
      <c r="A109" s="169" t="s">
        <v>156</v>
      </c>
      <c r="B109" s="147" t="s">
        <v>13</v>
      </c>
      <c r="C109" s="147" t="s">
        <v>314</v>
      </c>
      <c r="D109" s="185">
        <f>D110</f>
        <v>2521200</v>
      </c>
      <c r="E109" s="186">
        <f t="shared" si="16"/>
        <v>1544271.52</v>
      </c>
      <c r="F109" s="144">
        <f t="shared" si="12"/>
        <v>976928.48</v>
      </c>
    </row>
    <row r="110" spans="1:6" s="176" customFormat="1" ht="123" customHeight="1">
      <c r="A110" s="169" t="s">
        <v>316</v>
      </c>
      <c r="B110" s="147" t="s">
        <v>13</v>
      </c>
      <c r="C110" s="147" t="s">
        <v>315</v>
      </c>
      <c r="D110" s="185">
        <f t="shared" si="16"/>
        <v>2521200</v>
      </c>
      <c r="E110" s="186">
        <f t="shared" si="16"/>
        <v>1544271.52</v>
      </c>
      <c r="F110" s="144">
        <f t="shared" si="12"/>
        <v>976928.48</v>
      </c>
    </row>
    <row r="111" spans="1:6" s="176" customFormat="1" ht="66.75" customHeight="1">
      <c r="A111" s="169" t="s">
        <v>365</v>
      </c>
      <c r="B111" s="147" t="s">
        <v>13</v>
      </c>
      <c r="C111" s="147" t="s">
        <v>364</v>
      </c>
      <c r="D111" s="185">
        <f t="shared" si="16"/>
        <v>2521200</v>
      </c>
      <c r="E111" s="186">
        <f t="shared" si="16"/>
        <v>1544271.52</v>
      </c>
      <c r="F111" s="144">
        <f t="shared" si="12"/>
        <v>976928.48</v>
      </c>
    </row>
    <row r="112" spans="1:6" s="176" customFormat="1" ht="30" customHeight="1">
      <c r="A112" s="169" t="s">
        <v>366</v>
      </c>
      <c r="B112" s="147" t="s">
        <v>13</v>
      </c>
      <c r="C112" s="147" t="s">
        <v>363</v>
      </c>
      <c r="D112" s="185">
        <f>D113+D116+D118</f>
        <v>2521200</v>
      </c>
      <c r="E112" s="185">
        <f>E113+E116+E118</f>
        <v>1544271.52</v>
      </c>
      <c r="F112" s="144">
        <f t="shared" si="12"/>
        <v>976928.48</v>
      </c>
    </row>
    <row r="113" spans="1:20" s="176" customFormat="1" ht="105" customHeight="1">
      <c r="A113" s="166" t="s">
        <v>107</v>
      </c>
      <c r="B113" s="147" t="s">
        <v>13</v>
      </c>
      <c r="C113" s="147" t="s">
        <v>313</v>
      </c>
      <c r="D113" s="185">
        <v>1889500</v>
      </c>
      <c r="E113" s="186">
        <v>1283246.57</v>
      </c>
      <c r="F113" s="144">
        <f t="shared" si="12"/>
        <v>606253.42999999993</v>
      </c>
    </row>
    <row r="114" spans="1:20" s="176" customFormat="1" ht="66.75" customHeight="1">
      <c r="A114" s="168" t="s">
        <v>394</v>
      </c>
      <c r="B114" s="147" t="s">
        <v>13</v>
      </c>
      <c r="C114" s="147" t="s">
        <v>390</v>
      </c>
      <c r="D114" s="186">
        <f t="shared" ref="D114:E116" si="17">D115</f>
        <v>626500</v>
      </c>
      <c r="E114" s="186">
        <f t="shared" si="17"/>
        <v>261024.95</v>
      </c>
      <c r="F114" s="144">
        <f t="shared" si="12"/>
        <v>365475.05</v>
      </c>
    </row>
    <row r="115" spans="1:20" s="176" customFormat="1" ht="23.25" customHeight="1">
      <c r="A115" s="168" t="s">
        <v>365</v>
      </c>
      <c r="B115" s="147" t="s">
        <v>13</v>
      </c>
      <c r="C115" s="147" t="s">
        <v>391</v>
      </c>
      <c r="D115" s="186">
        <f t="shared" si="17"/>
        <v>626500</v>
      </c>
      <c r="E115" s="186">
        <f t="shared" si="17"/>
        <v>261024.95</v>
      </c>
      <c r="F115" s="144">
        <f t="shared" si="12"/>
        <v>365475.05</v>
      </c>
    </row>
    <row r="116" spans="1:20" s="176" customFormat="1" ht="21.75" customHeight="1">
      <c r="A116" s="168" t="s">
        <v>366</v>
      </c>
      <c r="B116" s="147" t="s">
        <v>13</v>
      </c>
      <c r="C116" s="147" t="s">
        <v>392</v>
      </c>
      <c r="D116" s="186">
        <f t="shared" si="17"/>
        <v>626500</v>
      </c>
      <c r="E116" s="186">
        <f t="shared" si="17"/>
        <v>261024.95</v>
      </c>
      <c r="F116" s="144">
        <f t="shared" si="12"/>
        <v>365475.05</v>
      </c>
    </row>
    <row r="117" spans="1:20" s="176" customFormat="1" ht="111" customHeight="1">
      <c r="A117" s="166" t="s">
        <v>107</v>
      </c>
      <c r="B117" s="147" t="s">
        <v>13</v>
      </c>
      <c r="C117" s="147" t="s">
        <v>393</v>
      </c>
      <c r="D117" s="185">
        <v>626500</v>
      </c>
      <c r="E117" s="186">
        <v>261024.95</v>
      </c>
      <c r="F117" s="144">
        <f t="shared" si="12"/>
        <v>365475.05</v>
      </c>
    </row>
    <row r="118" spans="1:20" s="176" customFormat="1" ht="151.5" customHeight="1">
      <c r="A118" s="202" t="s">
        <v>442</v>
      </c>
      <c r="B118" s="147" t="s">
        <v>13</v>
      </c>
      <c r="C118" s="147" t="s">
        <v>441</v>
      </c>
      <c r="D118" s="185">
        <v>5200</v>
      </c>
      <c r="E118" s="186">
        <v>0</v>
      </c>
      <c r="F118" s="144">
        <f t="shared" si="12"/>
        <v>5200</v>
      </c>
    </row>
    <row r="119" spans="1:20" s="176" customFormat="1" ht="46.5" customHeight="1">
      <c r="A119" s="166" t="s">
        <v>146</v>
      </c>
      <c r="B119" s="147" t="s">
        <v>13</v>
      </c>
      <c r="C119" s="147" t="s">
        <v>317</v>
      </c>
      <c r="D119" s="185">
        <f>D120</f>
        <v>66000</v>
      </c>
      <c r="E119" s="185">
        <f>E120</f>
        <v>50000</v>
      </c>
      <c r="F119" s="144">
        <f t="shared" si="12"/>
        <v>16000</v>
      </c>
    </row>
    <row r="120" spans="1:20" s="176" customFormat="1" ht="39.75" customHeight="1">
      <c r="A120" s="166" t="s">
        <v>147</v>
      </c>
      <c r="B120" s="147" t="s">
        <v>13</v>
      </c>
      <c r="C120" s="147" t="s">
        <v>318</v>
      </c>
      <c r="D120" s="185">
        <f t="shared" ref="D120:E123" si="18">D121</f>
        <v>66000</v>
      </c>
      <c r="E120" s="186">
        <f>E121</f>
        <v>50000</v>
      </c>
      <c r="F120" s="144">
        <f t="shared" si="12"/>
        <v>16000</v>
      </c>
    </row>
    <row r="121" spans="1:20" s="176" customFormat="1" ht="66" customHeight="1">
      <c r="A121" s="166" t="s">
        <v>238</v>
      </c>
      <c r="B121" s="147" t="s">
        <v>13</v>
      </c>
      <c r="C121" s="147" t="s">
        <v>319</v>
      </c>
      <c r="D121" s="185">
        <f t="shared" si="18"/>
        <v>66000</v>
      </c>
      <c r="E121" s="186">
        <f t="shared" si="18"/>
        <v>50000</v>
      </c>
      <c r="F121" s="144">
        <f t="shared" si="12"/>
        <v>16000</v>
      </c>
    </row>
    <row r="122" spans="1:20" s="176" customFormat="1" ht="173.25" customHeight="1">
      <c r="A122" s="163" t="s">
        <v>145</v>
      </c>
      <c r="B122" s="147" t="s">
        <v>13</v>
      </c>
      <c r="C122" s="147" t="s">
        <v>320</v>
      </c>
      <c r="D122" s="185">
        <f t="shared" si="18"/>
        <v>66000</v>
      </c>
      <c r="E122" s="186">
        <f t="shared" si="18"/>
        <v>50000</v>
      </c>
      <c r="F122" s="144">
        <f t="shared" si="12"/>
        <v>16000</v>
      </c>
    </row>
    <row r="123" spans="1:20" s="176" customFormat="1" ht="104.25" customHeight="1">
      <c r="A123" s="169" t="s">
        <v>397</v>
      </c>
      <c r="B123" s="147" t="s">
        <v>13</v>
      </c>
      <c r="C123" s="147" t="s">
        <v>321</v>
      </c>
      <c r="D123" s="185">
        <f t="shared" si="18"/>
        <v>66000</v>
      </c>
      <c r="E123" s="186">
        <f t="shared" si="18"/>
        <v>50000</v>
      </c>
      <c r="F123" s="144">
        <f t="shared" si="12"/>
        <v>16000</v>
      </c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1:20" s="176" customFormat="1" ht="50.25" customHeight="1">
      <c r="A124" s="169" t="s">
        <v>369</v>
      </c>
      <c r="B124" s="147" t="s">
        <v>13</v>
      </c>
      <c r="C124" s="147" t="s">
        <v>368</v>
      </c>
      <c r="D124" s="185">
        <f t="shared" ref="D124:E125" si="19">D125</f>
        <v>66000</v>
      </c>
      <c r="E124" s="186">
        <f t="shared" si="19"/>
        <v>50000</v>
      </c>
      <c r="F124" s="144">
        <f t="shared" si="12"/>
        <v>16000</v>
      </c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1:20" s="176" customFormat="1" ht="63.75" customHeight="1">
      <c r="A125" s="169" t="s">
        <v>370</v>
      </c>
      <c r="B125" s="147" t="s">
        <v>13</v>
      </c>
      <c r="C125" s="147" t="s">
        <v>367</v>
      </c>
      <c r="D125" s="185">
        <f t="shared" si="19"/>
        <v>66000</v>
      </c>
      <c r="E125" s="186">
        <f t="shared" si="19"/>
        <v>50000</v>
      </c>
      <c r="F125" s="144">
        <f t="shared" si="12"/>
        <v>16000</v>
      </c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1:20" s="176" customFormat="1" ht="30.75" customHeight="1">
      <c r="A126" s="167" t="s">
        <v>225</v>
      </c>
      <c r="B126" s="147" t="s">
        <v>13</v>
      </c>
      <c r="C126" s="147" t="s">
        <v>322</v>
      </c>
      <c r="D126" s="185">
        <v>66000</v>
      </c>
      <c r="E126" s="185">
        <v>50000</v>
      </c>
      <c r="F126" s="144">
        <f t="shared" si="12"/>
        <v>16000</v>
      </c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 s="176" customFormat="1" ht="50.25" customHeight="1">
      <c r="A127" s="169" t="s">
        <v>185</v>
      </c>
      <c r="B127" s="147" t="s">
        <v>13</v>
      </c>
      <c r="C127" s="147" t="s">
        <v>382</v>
      </c>
      <c r="D127" s="185">
        <f t="shared" ref="D127:E129" si="20">D128</f>
        <v>800</v>
      </c>
      <c r="E127" s="187">
        <f t="shared" ref="E127:E128" si="21">E128</f>
        <v>210.52</v>
      </c>
      <c r="F127" s="144">
        <f t="shared" ref="F127:F132" si="22">D127-E127</f>
        <v>589.48</v>
      </c>
      <c r="G127" s="170"/>
      <c r="H127" s="171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 s="176" customFormat="1" ht="21.75" customHeight="1">
      <c r="A128" s="169" t="s">
        <v>186</v>
      </c>
      <c r="B128" s="147" t="s">
        <v>13</v>
      </c>
      <c r="C128" s="147" t="s">
        <v>323</v>
      </c>
      <c r="D128" s="185">
        <f t="shared" si="20"/>
        <v>800</v>
      </c>
      <c r="E128" s="187">
        <f t="shared" si="21"/>
        <v>210.52</v>
      </c>
      <c r="F128" s="144">
        <f t="shared" si="22"/>
        <v>589.48</v>
      </c>
    </row>
    <row r="129" spans="1:6" s="176" customFormat="1" ht="20.25" customHeight="1">
      <c r="A129" s="169" t="s">
        <v>187</v>
      </c>
      <c r="B129" s="147" t="s">
        <v>13</v>
      </c>
      <c r="C129" s="147" t="s">
        <v>324</v>
      </c>
      <c r="D129" s="185">
        <f t="shared" si="20"/>
        <v>800</v>
      </c>
      <c r="E129" s="201">
        <f t="shared" si="20"/>
        <v>210.52</v>
      </c>
      <c r="F129" s="144">
        <f t="shared" si="22"/>
        <v>589.48</v>
      </c>
    </row>
    <row r="130" spans="1:6" s="176" customFormat="1" ht="125.25" customHeight="1">
      <c r="A130" s="172" t="s">
        <v>398</v>
      </c>
      <c r="B130" s="147" t="s">
        <v>13</v>
      </c>
      <c r="C130" s="147" t="s">
        <v>325</v>
      </c>
      <c r="D130" s="185">
        <f>D132</f>
        <v>800</v>
      </c>
      <c r="E130" s="201">
        <f>E132</f>
        <v>210.52</v>
      </c>
      <c r="F130" s="144">
        <f t="shared" si="22"/>
        <v>589.48</v>
      </c>
    </row>
    <row r="131" spans="1:6" s="176" customFormat="1" ht="54.75" customHeight="1">
      <c r="A131" s="172" t="s">
        <v>188</v>
      </c>
      <c r="B131" s="147" t="s">
        <v>13</v>
      </c>
      <c r="C131" s="147" t="s">
        <v>371</v>
      </c>
      <c r="D131" s="185">
        <f>D132</f>
        <v>800</v>
      </c>
      <c r="E131" s="201">
        <f>E132</f>
        <v>210.52</v>
      </c>
      <c r="F131" s="144">
        <f t="shared" si="22"/>
        <v>589.48</v>
      </c>
    </row>
    <row r="132" spans="1:6" s="176" customFormat="1" ht="52.5" customHeight="1">
      <c r="A132" s="172" t="s">
        <v>188</v>
      </c>
      <c r="B132" s="147" t="s">
        <v>13</v>
      </c>
      <c r="C132" s="147" t="s">
        <v>326</v>
      </c>
      <c r="D132" s="185">
        <v>800</v>
      </c>
      <c r="E132" s="187">
        <v>210.52</v>
      </c>
      <c r="F132" s="144">
        <f t="shared" si="22"/>
        <v>589.48</v>
      </c>
    </row>
    <row r="133" spans="1:6" s="176" customFormat="1" ht="61.5" customHeight="1">
      <c r="A133" s="163" t="s">
        <v>89</v>
      </c>
      <c r="B133" s="173">
        <v>450</v>
      </c>
      <c r="C133" s="174" t="s">
        <v>118</v>
      </c>
      <c r="D133" s="200" t="s">
        <v>77</v>
      </c>
      <c r="E133" s="186">
        <f>источники!E10</f>
        <v>-195457.45000000019</v>
      </c>
      <c r="F133" s="175" t="s">
        <v>28</v>
      </c>
    </row>
    <row r="134" spans="1:6" s="176" customFormat="1" ht="71.25" customHeight="1">
      <c r="A134" s="4"/>
      <c r="B134" s="3"/>
      <c r="C134" s="3"/>
      <c r="D134" s="3"/>
      <c r="E134" s="3"/>
      <c r="F134" s="3"/>
    </row>
    <row r="135" spans="1:6" s="176" customFormat="1" ht="69" customHeight="1">
      <c r="A135" s="4"/>
      <c r="B135" s="3"/>
      <c r="C135" s="3"/>
      <c r="D135" s="3"/>
      <c r="E135" s="3"/>
      <c r="F135" s="3"/>
    </row>
    <row r="136" spans="1:6" s="176" customFormat="1" ht="45" customHeight="1">
      <c r="A136" s="4"/>
      <c r="B136" s="3"/>
      <c r="C136" s="3"/>
      <c r="D136" s="3"/>
      <c r="E136" s="3"/>
      <c r="F136" s="3"/>
    </row>
    <row r="137" spans="1:6" s="176" customFormat="1" ht="42.75" customHeight="1">
      <c r="A137" s="4"/>
      <c r="B137" s="3"/>
      <c r="C137" s="3"/>
      <c r="D137" s="3"/>
      <c r="E137" s="3"/>
      <c r="F137" s="3"/>
    </row>
    <row r="138" spans="1:6" s="176" customFormat="1" ht="44.25" customHeight="1">
      <c r="A138" s="4"/>
      <c r="B138" s="3"/>
      <c r="C138" s="3"/>
      <c r="D138" s="3"/>
      <c r="E138" s="3"/>
      <c r="F138" s="3"/>
    </row>
    <row r="139" spans="1:6" s="176" customFormat="1" ht="111" customHeight="1">
      <c r="A139" s="4"/>
      <c r="B139" s="3"/>
      <c r="C139" s="3"/>
      <c r="D139" s="3"/>
      <c r="E139" s="3"/>
      <c r="F139" s="3"/>
    </row>
    <row r="140" spans="1:6" s="176" customFormat="1" ht="45" customHeight="1">
      <c r="A140" s="4"/>
      <c r="B140" s="3"/>
      <c r="C140" s="3"/>
      <c r="D140" s="3"/>
      <c r="E140" s="3"/>
      <c r="F140" s="3"/>
    </row>
    <row r="141" spans="1:6" s="176" customFormat="1" ht="45.75" customHeight="1">
      <c r="A141" s="4"/>
      <c r="B141" s="3"/>
      <c r="C141" s="3"/>
      <c r="D141" s="3"/>
      <c r="E141" s="3"/>
      <c r="F141" s="3"/>
    </row>
    <row r="142" spans="1:6" s="176" customFormat="1" ht="48" customHeight="1">
      <c r="A142" s="4"/>
      <c r="B142" s="3"/>
      <c r="C142" s="3"/>
      <c r="D142" s="3"/>
      <c r="E142" s="3"/>
      <c r="F142" s="3"/>
    </row>
    <row r="143" spans="1:6">
      <c r="A143" s="4"/>
      <c r="B143" s="3"/>
      <c r="C143" s="3"/>
      <c r="D143" s="3"/>
      <c r="E143" s="3"/>
      <c r="F143" s="3"/>
    </row>
    <row r="144" spans="1:6">
      <c r="A144" s="4"/>
      <c r="B144" s="3"/>
      <c r="C144" s="3"/>
      <c r="D144" s="3"/>
      <c r="E144" s="3"/>
      <c r="F144" s="3"/>
    </row>
    <row r="145" spans="1:6">
      <c r="A145" s="4"/>
      <c r="B145" s="3"/>
      <c r="C145" s="3"/>
      <c r="D145" s="3"/>
      <c r="E145" s="3"/>
      <c r="F145" s="3"/>
    </row>
    <row r="146" spans="1:6">
      <c r="A146" s="3"/>
      <c r="B146" s="3"/>
      <c r="C146" s="3"/>
      <c r="D146" s="3"/>
      <c r="E146" s="3"/>
      <c r="F146" s="3"/>
    </row>
    <row r="147" spans="1:6">
      <c r="A147" s="3"/>
      <c r="B147" s="3"/>
      <c r="C147" s="3"/>
      <c r="D147" s="3"/>
      <c r="E147" s="3"/>
      <c r="F147" s="3"/>
    </row>
    <row r="148" spans="1:6">
      <c r="A148" s="3"/>
      <c r="B148" s="3"/>
      <c r="C148" s="3"/>
      <c r="D148" s="3"/>
      <c r="E148" s="3"/>
      <c r="F148" s="3"/>
    </row>
    <row r="149" spans="1:6">
      <c r="C149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83" min="1" max="5" man="1"/>
    <brk id="12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topLeftCell="A22" zoomScale="75" zoomScaleSheetLayoutView="75" workbookViewId="0">
      <selection activeCell="C28" sqref="C28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9"/>
      <c r="B1" s="100"/>
      <c r="C1" s="101"/>
      <c r="D1" s="102"/>
      <c r="E1" s="102"/>
      <c r="F1" s="102"/>
    </row>
    <row r="2" spans="1:16">
      <c r="A2" s="103" t="s">
        <v>159</v>
      </c>
      <c r="B2" s="104"/>
      <c r="C2" s="105"/>
      <c r="D2" s="106"/>
      <c r="E2" s="107"/>
      <c r="F2" s="108"/>
    </row>
    <row r="3" spans="1:16">
      <c r="A3" s="109"/>
      <c r="B3" s="110"/>
      <c r="C3" s="111"/>
      <c r="D3" s="112"/>
      <c r="E3" s="112"/>
      <c r="F3" s="113"/>
    </row>
    <row r="4" spans="1:16" ht="18" customHeight="1">
      <c r="A4" s="114"/>
      <c r="B4" s="115" t="s">
        <v>10</v>
      </c>
      <c r="C4" s="116" t="s">
        <v>35</v>
      </c>
      <c r="D4" s="117" t="s">
        <v>31</v>
      </c>
      <c r="E4" s="118"/>
      <c r="F4" s="210" t="s">
        <v>67</v>
      </c>
    </row>
    <row r="5" spans="1:16">
      <c r="A5" s="116" t="s">
        <v>5</v>
      </c>
      <c r="B5" s="115" t="s">
        <v>11</v>
      </c>
      <c r="C5" s="116" t="s">
        <v>8</v>
      </c>
      <c r="D5" s="117" t="s">
        <v>30</v>
      </c>
      <c r="E5" s="119" t="s">
        <v>24</v>
      </c>
      <c r="F5" s="211"/>
    </row>
    <row r="6" spans="1:16">
      <c r="A6" s="120"/>
      <c r="B6" s="115" t="s">
        <v>12</v>
      </c>
      <c r="C6" s="121" t="s">
        <v>32</v>
      </c>
      <c r="D6" s="117" t="s">
        <v>3</v>
      </c>
      <c r="E6" s="122"/>
      <c r="F6" s="211"/>
    </row>
    <row r="7" spans="1:16">
      <c r="A7" s="116"/>
      <c r="B7" s="115"/>
      <c r="C7" s="116" t="s">
        <v>33</v>
      </c>
      <c r="D7" s="117"/>
      <c r="E7" s="119"/>
      <c r="F7" s="211"/>
    </row>
    <row r="8" spans="1:16">
      <c r="A8" s="116"/>
      <c r="B8" s="115"/>
      <c r="C8" s="121" t="s">
        <v>34</v>
      </c>
      <c r="D8" s="117"/>
      <c r="E8" s="119"/>
      <c r="F8" s="212"/>
    </row>
    <row r="9" spans="1:16">
      <c r="A9" s="123">
        <v>1</v>
      </c>
      <c r="B9" s="124">
        <v>2</v>
      </c>
      <c r="C9" s="124">
        <v>3</v>
      </c>
      <c r="D9" s="125" t="s">
        <v>1</v>
      </c>
      <c r="E9" s="125" t="s">
        <v>25</v>
      </c>
      <c r="F9" s="125" t="s">
        <v>26</v>
      </c>
    </row>
    <row r="10" spans="1:16" ht="54.75" customHeight="1">
      <c r="A10" s="126" t="s">
        <v>39</v>
      </c>
      <c r="B10" s="127" t="s">
        <v>14</v>
      </c>
      <c r="C10" s="95" t="s">
        <v>28</v>
      </c>
      <c r="D10" s="50">
        <f>D19</f>
        <v>-853800</v>
      </c>
      <c r="E10" s="50">
        <f>E19</f>
        <v>-195457.45000000019</v>
      </c>
      <c r="F10" s="50">
        <f>F19</f>
        <v>-195457.45000000019</v>
      </c>
    </row>
    <row r="11" spans="1:16" ht="57" customHeight="1">
      <c r="A11" s="126" t="s">
        <v>214</v>
      </c>
      <c r="B11" s="128" t="s">
        <v>16</v>
      </c>
      <c r="C11" s="38" t="str">
        <f>C10</f>
        <v>Х</v>
      </c>
      <c r="D11" s="89">
        <v>0</v>
      </c>
      <c r="E11" s="89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201</v>
      </c>
      <c r="B12" s="40" t="s">
        <v>16</v>
      </c>
      <c r="C12" s="40" t="s">
        <v>189</v>
      </c>
      <c r="D12" s="88">
        <v>0</v>
      </c>
      <c r="E12" s="88">
        <v>0</v>
      </c>
      <c r="F12" s="92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190</v>
      </c>
      <c r="B13" s="40" t="s">
        <v>16</v>
      </c>
      <c r="C13" s="40" t="s">
        <v>191</v>
      </c>
      <c r="D13" s="88">
        <v>0</v>
      </c>
      <c r="E13" s="88">
        <v>0</v>
      </c>
      <c r="F13" s="92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192</v>
      </c>
      <c r="B14" s="40" t="s">
        <v>16</v>
      </c>
      <c r="C14" s="40" t="s">
        <v>193</v>
      </c>
      <c r="D14" s="88">
        <v>0</v>
      </c>
      <c r="E14" s="88">
        <v>0</v>
      </c>
      <c r="F14" s="92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197</v>
      </c>
      <c r="B15" s="40" t="s">
        <v>16</v>
      </c>
      <c r="C15" s="40" t="s">
        <v>198</v>
      </c>
      <c r="D15" s="88">
        <v>0</v>
      </c>
      <c r="E15" s="88">
        <v>0</v>
      </c>
      <c r="F15" s="92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194</v>
      </c>
      <c r="B16" s="40" t="s">
        <v>16</v>
      </c>
      <c r="C16" s="40" t="s">
        <v>195</v>
      </c>
      <c r="D16" s="88">
        <v>0</v>
      </c>
      <c r="E16" s="88">
        <v>0</v>
      </c>
      <c r="F16" s="92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199</v>
      </c>
      <c r="B17" s="40" t="s">
        <v>16</v>
      </c>
      <c r="C17" s="40" t="s">
        <v>200</v>
      </c>
      <c r="D17" s="88">
        <v>0</v>
      </c>
      <c r="E17" s="88">
        <v>0</v>
      </c>
      <c r="F17" s="92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6" t="s">
        <v>40</v>
      </c>
      <c r="B18" s="127" t="s">
        <v>17</v>
      </c>
      <c r="C18" s="95" t="s">
        <v>28</v>
      </c>
      <c r="D18" s="93">
        <v>0</v>
      </c>
      <c r="E18" s="89">
        <v>0</v>
      </c>
      <c r="F18" s="92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6" t="s">
        <v>202</v>
      </c>
      <c r="B19" s="127" t="s">
        <v>15</v>
      </c>
      <c r="C19" s="129" t="s">
        <v>196</v>
      </c>
      <c r="D19" s="89">
        <f>D20</f>
        <v>-853800</v>
      </c>
      <c r="E19" s="50">
        <f>E20</f>
        <v>-195457.45000000019</v>
      </c>
      <c r="F19" s="50">
        <f>F20</f>
        <v>-195457.45000000019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6" t="s">
        <v>203</v>
      </c>
      <c r="B20" s="127" t="s">
        <v>15</v>
      </c>
      <c r="C20" s="129" t="s">
        <v>80</v>
      </c>
      <c r="D20" s="50">
        <f>D21+D25</f>
        <v>-853800</v>
      </c>
      <c r="E20" s="50">
        <f>E21+E25</f>
        <v>-195457.45000000019</v>
      </c>
      <c r="F20" s="50">
        <f>E20</f>
        <v>-195457.45000000019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30" t="s">
        <v>204</v>
      </c>
      <c r="B21" s="127" t="s">
        <v>18</v>
      </c>
      <c r="C21" s="129" t="s">
        <v>81</v>
      </c>
      <c r="D21" s="94">
        <f t="shared" ref="D21:E23" si="0">D22</f>
        <v>-8972500</v>
      </c>
      <c r="E21" s="94">
        <f t="shared" si="0"/>
        <v>-4165530.1</v>
      </c>
      <c r="F21" s="95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30" t="s">
        <v>205</v>
      </c>
      <c r="B22" s="127" t="s">
        <v>18</v>
      </c>
      <c r="C22" s="129" t="s">
        <v>82</v>
      </c>
      <c r="D22" s="94">
        <f t="shared" si="0"/>
        <v>-8972500</v>
      </c>
      <c r="E22" s="94">
        <f t="shared" si="0"/>
        <v>-4165530.1</v>
      </c>
      <c r="F22" s="95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30" t="s">
        <v>206</v>
      </c>
      <c r="B23" s="127" t="s">
        <v>18</v>
      </c>
      <c r="C23" s="129" t="s">
        <v>83</v>
      </c>
      <c r="D23" s="94">
        <f t="shared" si="0"/>
        <v>-8972500</v>
      </c>
      <c r="E23" s="94">
        <f t="shared" si="0"/>
        <v>-4165530.1</v>
      </c>
      <c r="F23" s="96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30" t="s">
        <v>207</v>
      </c>
      <c r="B24" s="127" t="s">
        <v>18</v>
      </c>
      <c r="C24" s="129" t="s">
        <v>208</v>
      </c>
      <c r="D24" s="94">
        <v>-8972500</v>
      </c>
      <c r="E24" s="188">
        <v>-4165530.1</v>
      </c>
      <c r="F24" s="95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30" t="s">
        <v>209</v>
      </c>
      <c r="B25" s="127" t="s">
        <v>19</v>
      </c>
      <c r="C25" s="129" t="s">
        <v>84</v>
      </c>
      <c r="D25" s="94">
        <f t="shared" ref="D25:E26" si="1">D26</f>
        <v>8118700</v>
      </c>
      <c r="E25" s="50">
        <f t="shared" si="1"/>
        <v>3970072.65</v>
      </c>
      <c r="F25" s="96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30" t="s">
        <v>210</v>
      </c>
      <c r="B26" s="127" t="s">
        <v>19</v>
      </c>
      <c r="C26" s="129" t="s">
        <v>85</v>
      </c>
      <c r="D26" s="94">
        <f t="shared" si="1"/>
        <v>8118700</v>
      </c>
      <c r="E26" s="50">
        <f t="shared" si="1"/>
        <v>3970072.65</v>
      </c>
      <c r="F26" s="95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30" t="s">
        <v>211</v>
      </c>
      <c r="B27" s="127" t="s">
        <v>19</v>
      </c>
      <c r="C27" s="129" t="s">
        <v>86</v>
      </c>
      <c r="D27" s="94">
        <f>D28</f>
        <v>8118700</v>
      </c>
      <c r="E27" s="50">
        <f>E28</f>
        <v>3970072.65</v>
      </c>
      <c r="F27" s="95" t="s">
        <v>28</v>
      </c>
      <c r="G27" s="14"/>
      <c r="H27" s="14"/>
      <c r="I27" s="14"/>
      <c r="J27" s="14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30" t="s">
        <v>212</v>
      </c>
      <c r="B28" s="127" t="s">
        <v>19</v>
      </c>
      <c r="C28" s="129" t="s">
        <v>213</v>
      </c>
      <c r="D28" s="50">
        <v>8118700</v>
      </c>
      <c r="E28" s="192">
        <v>3970072.65</v>
      </c>
      <c r="F28" s="95" t="s">
        <v>28</v>
      </c>
      <c r="G28" s="14"/>
      <c r="H28" s="14"/>
      <c r="I28" s="14"/>
      <c r="J28" s="14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14" t="s">
        <v>444</v>
      </c>
      <c r="B30" s="214"/>
      <c r="C30" s="214"/>
      <c r="D30" s="214"/>
      <c r="E30" s="214"/>
      <c r="F30" s="214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15"/>
      <c r="B31" s="215"/>
      <c r="C31" s="215"/>
      <c r="D31" s="215"/>
      <c r="E31" s="215"/>
      <c r="F31" s="215"/>
      <c r="G31" s="16"/>
      <c r="H31" s="16"/>
      <c r="I31" s="17"/>
      <c r="J31" s="17"/>
      <c r="K31" s="17"/>
      <c r="L31" s="17"/>
      <c r="M31" s="17"/>
      <c r="N31" s="17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17"/>
      <c r="AH31" s="17"/>
      <c r="AI31" s="17"/>
      <c r="AJ31" s="17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17"/>
      <c r="AS33" s="17"/>
      <c r="AT33" s="17"/>
      <c r="AU33" s="17"/>
      <c r="AV33" s="209"/>
      <c r="AW33" s="209"/>
      <c r="AX33" s="209"/>
      <c r="AY33" s="209"/>
      <c r="AZ33" s="209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17"/>
      <c r="AS34" s="17"/>
      <c r="AT34" s="17"/>
      <c r="AU34" s="17"/>
      <c r="AV34" s="208"/>
      <c r="AW34" s="208"/>
      <c r="AX34" s="208"/>
      <c r="AY34" s="208"/>
      <c r="AZ34" s="208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17"/>
      <c r="AL36" s="17"/>
      <c r="AM36" s="17"/>
      <c r="AN36" s="17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17"/>
      <c r="AL37" s="17"/>
      <c r="AM37" s="17"/>
      <c r="AN37" s="17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</row>
    <row r="38" spans="1:52" ht="24.75" customHeight="1">
      <c r="A38" s="44" t="s">
        <v>445</v>
      </c>
      <c r="B38" s="45"/>
      <c r="C38" s="46"/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88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446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2018-07-11T05:41:26Z</cp:lastPrinted>
  <dcterms:created xsi:type="dcterms:W3CDTF">1999-06-18T11:49:53Z</dcterms:created>
  <dcterms:modified xsi:type="dcterms:W3CDTF">2018-07-11T05:50:38Z</dcterms:modified>
</cp:coreProperties>
</file>