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65" windowWidth="11805" windowHeight="6345" activeTab="1"/>
  </bookViews>
  <sheets>
    <sheet name="доходы" sheetId="3" r:id="rId1"/>
    <sheet name="расходы" sheetId="4" r:id="rId2"/>
    <sheet name="источники" sheetId="5" r:id="rId3"/>
  </sheets>
  <definedNames>
    <definedName name="_xlnm.Print_Area" localSheetId="0">доходы!$A$1:$F$79</definedName>
    <definedName name="_xlnm.Print_Area" localSheetId="2">источники!$A$1:$F$43</definedName>
    <definedName name="_xlnm.Print_Area" localSheetId="1">расходы!$A$1:$F$184</definedName>
  </definedNames>
  <calcPr calcId="125725"/>
</workbook>
</file>

<file path=xl/calcChain.xml><?xml version="1.0" encoding="utf-8"?>
<calcChain xmlns="http://schemas.openxmlformats.org/spreadsheetml/2006/main">
  <c r="D70" i="3"/>
  <c r="E41" i="4"/>
  <c r="E80"/>
  <c r="D8"/>
  <c r="E86"/>
  <c r="D86"/>
  <c r="D87"/>
  <c r="D88"/>
  <c r="D94"/>
  <c r="F93"/>
  <c r="E92"/>
  <c r="D92"/>
  <c r="E91"/>
  <c r="D91"/>
  <c r="E90"/>
  <c r="D90"/>
  <c r="E89"/>
  <c r="D89"/>
  <c r="E152"/>
  <c r="E153"/>
  <c r="D152"/>
  <c r="F152" s="1"/>
  <c r="D153"/>
  <c r="F153" s="1"/>
  <c r="E154"/>
  <c r="D154"/>
  <c r="F155"/>
  <c r="E146"/>
  <c r="E147"/>
  <c r="E148"/>
  <c r="D146"/>
  <c r="D147"/>
  <c r="D148"/>
  <c r="D149"/>
  <c r="E150"/>
  <c r="E149" s="1"/>
  <c r="D150"/>
  <c r="F151"/>
  <c r="F147" l="1"/>
  <c r="E145"/>
  <c r="F148"/>
  <c r="F146"/>
  <c r="F154"/>
  <c r="F149"/>
  <c r="F150"/>
  <c r="D145"/>
  <c r="F145" s="1"/>
  <c r="F89"/>
  <c r="F90"/>
  <c r="F91"/>
  <c r="F92"/>
  <c r="E132"/>
  <c r="E133"/>
  <c r="E134"/>
  <c r="E135"/>
  <c r="E136"/>
  <c r="D132"/>
  <c r="D133"/>
  <c r="D134"/>
  <c r="D135"/>
  <c r="D136"/>
  <c r="F137"/>
  <c r="F136" l="1"/>
  <c r="F134"/>
  <c r="F132"/>
  <c r="F135"/>
  <c r="F133"/>
  <c r="D123" l="1"/>
  <c r="E123"/>
  <c r="D124"/>
  <c r="E124"/>
  <c r="D125"/>
  <c r="E125"/>
  <c r="F125" s="1"/>
  <c r="F126"/>
  <c r="F61"/>
  <c r="F62"/>
  <c r="F65"/>
  <c r="E64"/>
  <c r="D64"/>
  <c r="D63"/>
  <c r="F63" s="1"/>
  <c r="E60"/>
  <c r="F60" s="1"/>
  <c r="E66"/>
  <c r="E67"/>
  <c r="E70"/>
  <c r="E69" s="1"/>
  <c r="E68" s="1"/>
  <c r="E71"/>
  <c r="E72"/>
  <c r="D69"/>
  <c r="D70"/>
  <c r="D71"/>
  <c r="F71" s="1"/>
  <c r="D72"/>
  <c r="E65" i="3"/>
  <c r="E66"/>
  <c r="E67"/>
  <c r="F65"/>
  <c r="F66"/>
  <c r="F67"/>
  <c r="D23" i="5"/>
  <c r="E29" i="4"/>
  <c r="E30"/>
  <c r="E31"/>
  <c r="E32"/>
  <c r="E33"/>
  <c r="E75" i="3"/>
  <c r="E77"/>
  <c r="E72"/>
  <c r="E71" s="1"/>
  <c r="E54"/>
  <c r="E63"/>
  <c r="E50"/>
  <c r="E48"/>
  <c r="E44"/>
  <c r="E42"/>
  <c r="E39"/>
  <c r="E37"/>
  <c r="E35"/>
  <c r="E33"/>
  <c r="D67" i="4"/>
  <c r="D19"/>
  <c r="F34"/>
  <c r="D29"/>
  <c r="D30"/>
  <c r="D31"/>
  <c r="D32"/>
  <c r="D33"/>
  <c r="E130"/>
  <c r="D48" i="3"/>
  <c r="F73" i="4"/>
  <c r="F72"/>
  <c r="E74" i="3" l="1"/>
  <c r="E70" s="1"/>
  <c r="E69" s="1"/>
  <c r="F123" i="4"/>
  <c r="F124"/>
  <c r="F33"/>
  <c r="F31"/>
  <c r="F29"/>
  <c r="F32"/>
  <c r="F30"/>
  <c r="F64"/>
  <c r="E53" i="3"/>
  <c r="E52" s="1"/>
  <c r="E47"/>
  <c r="E41" s="1"/>
  <c r="E32"/>
  <c r="E31" s="1"/>
  <c r="E83" i="4"/>
  <c r="E20"/>
  <c r="D166"/>
  <c r="D176" l="1"/>
  <c r="D177"/>
  <c r="D178"/>
  <c r="D140"/>
  <c r="D139" s="1"/>
  <c r="D141"/>
  <c r="D142"/>
  <c r="D143"/>
  <c r="E55"/>
  <c r="D39" i="3"/>
  <c r="E127" i="4"/>
  <c r="E128"/>
  <c r="E129"/>
  <c r="D33" i="3"/>
  <c r="E24" l="1"/>
  <c r="F27"/>
  <c r="F51" i="4"/>
  <c r="E54" l="1"/>
  <c r="E19"/>
  <c r="D35"/>
  <c r="F175" l="1"/>
  <c r="E172"/>
  <c r="E171" s="1"/>
  <c r="E170" s="1"/>
  <c r="E173"/>
  <c r="E174"/>
  <c r="F167"/>
  <c r="E163"/>
  <c r="E164"/>
  <c r="E165"/>
  <c r="E166"/>
  <c r="F162"/>
  <c r="E158"/>
  <c r="E159"/>
  <c r="E160"/>
  <c r="E161"/>
  <c r="F144"/>
  <c r="E140"/>
  <c r="E139" s="1"/>
  <c r="E141"/>
  <c r="F141" s="1"/>
  <c r="E142"/>
  <c r="F142" s="1"/>
  <c r="E143"/>
  <c r="F143" s="1"/>
  <c r="F131"/>
  <c r="F122"/>
  <c r="E119"/>
  <c r="E120"/>
  <c r="E121"/>
  <c r="F114"/>
  <c r="E110"/>
  <c r="E111"/>
  <c r="E112"/>
  <c r="E113"/>
  <c r="E95"/>
  <c r="E96"/>
  <c r="E97"/>
  <c r="E100"/>
  <c r="E101"/>
  <c r="F83"/>
  <c r="E84"/>
  <c r="F84" s="1"/>
  <c r="F52"/>
  <c r="F53"/>
  <c r="F59"/>
  <c r="F70"/>
  <c r="F81"/>
  <c r="F82"/>
  <c r="F85"/>
  <c r="F98"/>
  <c r="F99"/>
  <c r="F102"/>
  <c r="F103"/>
  <c r="F107"/>
  <c r="F108"/>
  <c r="F109"/>
  <c r="E50"/>
  <c r="E49" s="1"/>
  <c r="E56"/>
  <c r="E57"/>
  <c r="E58"/>
  <c r="F47"/>
  <c r="E44"/>
  <c r="F44" s="1"/>
  <c r="E45"/>
  <c r="E46"/>
  <c r="F40"/>
  <c r="E37"/>
  <c r="E38"/>
  <c r="E39"/>
  <c r="E23"/>
  <c r="F23" s="1"/>
  <c r="E24"/>
  <c r="E25"/>
  <c r="E26"/>
  <c r="E27"/>
  <c r="F28"/>
  <c r="F22"/>
  <c r="E21"/>
  <c r="E15"/>
  <c r="E14" s="1"/>
  <c r="F18"/>
  <c r="F17"/>
  <c r="F16"/>
  <c r="F78" i="3"/>
  <c r="F76"/>
  <c r="F73"/>
  <c r="F62"/>
  <c r="F64"/>
  <c r="F28"/>
  <c r="F25"/>
  <c r="F45"/>
  <c r="F51"/>
  <c r="F49"/>
  <c r="F46"/>
  <c r="F43"/>
  <c r="F40"/>
  <c r="F34"/>
  <c r="F33"/>
  <c r="E23"/>
  <c r="E22" s="1"/>
  <c r="D158" i="4"/>
  <c r="D113"/>
  <c r="D112" s="1"/>
  <c r="D111" s="1"/>
  <c r="E94" l="1"/>
  <c r="E118"/>
  <c r="F111"/>
  <c r="D110"/>
  <c r="F110" s="1"/>
  <c r="E157"/>
  <c r="F113"/>
  <c r="F140"/>
  <c r="F158"/>
  <c r="F139"/>
  <c r="F112"/>
  <c r="E48"/>
  <c r="E117"/>
  <c r="E79"/>
  <c r="E13"/>
  <c r="E12" s="1"/>
  <c r="E11" s="1"/>
  <c r="E10" s="1"/>
  <c r="D68"/>
  <c r="F69"/>
  <c r="D55"/>
  <c r="D56"/>
  <c r="F56" s="1"/>
  <c r="D57"/>
  <c r="F57" s="1"/>
  <c r="D58"/>
  <c r="F58" s="1"/>
  <c r="D50"/>
  <c r="F50" s="1"/>
  <c r="D75" i="3"/>
  <c r="D44"/>
  <c r="F44" s="1"/>
  <c r="D54" i="4" l="1"/>
  <c r="F54" s="1"/>
  <c r="F55"/>
  <c r="F67"/>
  <c r="F68"/>
  <c r="E43"/>
  <c r="E169"/>
  <c r="E156"/>
  <c r="E138" s="1"/>
  <c r="E116"/>
  <c r="E115" s="1"/>
  <c r="E87"/>
  <c r="E88"/>
  <c r="E78"/>
  <c r="D74" i="3"/>
  <c r="F74" s="1"/>
  <c r="F75"/>
  <c r="D78" i="4"/>
  <c r="D77"/>
  <c r="D76" s="1"/>
  <c r="D80"/>
  <c r="F80" s="1"/>
  <c r="E42" l="1"/>
  <c r="E168"/>
  <c r="F78"/>
  <c r="E75"/>
  <c r="E77"/>
  <c r="F77" s="1"/>
  <c r="E76"/>
  <c r="F76" s="1"/>
  <c r="E74" l="1"/>
  <c r="D35" i="3"/>
  <c r="F35" s="1"/>
  <c r="F39"/>
  <c r="D37"/>
  <c r="E9" i="4" l="1"/>
  <c r="E8" s="1"/>
  <c r="D66"/>
  <c r="F66" s="1"/>
  <c r="D15"/>
  <c r="F15" s="1"/>
  <c r="F38" i="3" l="1"/>
  <c r="F36"/>
  <c r="D174" i="4" l="1"/>
  <c r="F174" s="1"/>
  <c r="D97" l="1"/>
  <c r="F97" s="1"/>
  <c r="D32" i="3"/>
  <c r="D31" s="1"/>
  <c r="E16" i="5"/>
  <c r="D121" i="4"/>
  <c r="F121" s="1"/>
  <c r="D96" l="1"/>
  <c r="F96" s="1"/>
  <c r="F19"/>
  <c r="D95" l="1"/>
  <c r="F95" s="1"/>
  <c r="D63" i="3" l="1"/>
  <c r="F63" s="1"/>
  <c r="D173" i="4" l="1"/>
  <c r="F173" s="1"/>
  <c r="F183" l="1"/>
  <c r="F29" i="3"/>
  <c r="F37"/>
  <c r="F55"/>
  <c r="F59"/>
  <c r="E182" i="4" l="1"/>
  <c r="E181" l="1"/>
  <c r="E180" l="1"/>
  <c r="E179" l="1"/>
  <c r="E178" l="1"/>
  <c r="E177" l="1"/>
  <c r="D182"/>
  <c r="F182" s="1"/>
  <c r="F166"/>
  <c r="D161"/>
  <c r="F161" s="1"/>
  <c r="D130"/>
  <c r="F130" s="1"/>
  <c r="D106"/>
  <c r="F106" s="1"/>
  <c r="D101"/>
  <c r="F101" s="1"/>
  <c r="D79"/>
  <c r="F79" s="1"/>
  <c r="D46"/>
  <c r="F46" s="1"/>
  <c r="D39"/>
  <c r="D27"/>
  <c r="F27" s="1"/>
  <c r="D38" l="1"/>
  <c r="F39"/>
  <c r="E176"/>
  <c r="D159"/>
  <c r="F159" s="1"/>
  <c r="D100"/>
  <c r="D120"/>
  <c r="F120" s="1"/>
  <c r="D129"/>
  <c r="F129" s="1"/>
  <c r="D181"/>
  <c r="F181" s="1"/>
  <c r="D165"/>
  <c r="D49"/>
  <c r="D160"/>
  <c r="F160" s="1"/>
  <c r="D105"/>
  <c r="F105" s="1"/>
  <c r="D14"/>
  <c r="D45"/>
  <c r="F45" s="1"/>
  <c r="D26"/>
  <c r="F26" s="1"/>
  <c r="D21"/>
  <c r="E7" l="1"/>
  <c r="D48"/>
  <c r="F49"/>
  <c r="D164"/>
  <c r="F165"/>
  <c r="F100"/>
  <c r="D37"/>
  <c r="F37" s="1"/>
  <c r="F38"/>
  <c r="D20"/>
  <c r="F20" s="1"/>
  <c r="F21"/>
  <c r="D13"/>
  <c r="F13" s="1"/>
  <c r="F14"/>
  <c r="D25"/>
  <c r="F25" s="1"/>
  <c r="D128"/>
  <c r="F128" s="1"/>
  <c r="D104"/>
  <c r="F104" s="1"/>
  <c r="D119"/>
  <c r="D172"/>
  <c r="D180"/>
  <c r="F180" s="1"/>
  <c r="D22" i="5"/>
  <c r="D21" s="1"/>
  <c r="F119" i="4" l="1"/>
  <c r="D171"/>
  <c r="D170" s="1"/>
  <c r="F172"/>
  <c r="F94"/>
  <c r="D163"/>
  <c r="F164"/>
  <c r="D43"/>
  <c r="F48"/>
  <c r="D12"/>
  <c r="D127"/>
  <c r="D118" s="1"/>
  <c r="D11" l="1"/>
  <c r="F12"/>
  <c r="D42"/>
  <c r="D41" s="1"/>
  <c r="F43"/>
  <c r="D157"/>
  <c r="D138" s="1"/>
  <c r="F163"/>
  <c r="F88"/>
  <c r="F171"/>
  <c r="F127"/>
  <c r="E27" i="5"/>
  <c r="D156" i="4" l="1"/>
  <c r="D10"/>
  <c r="F11"/>
  <c r="D117"/>
  <c r="F117" s="1"/>
  <c r="F118"/>
  <c r="F86"/>
  <c r="F87"/>
  <c r="F157"/>
  <c r="F42"/>
  <c r="F41"/>
  <c r="E26" i="5"/>
  <c r="E25" s="1"/>
  <c r="F10" i="4" l="1"/>
  <c r="D9"/>
  <c r="F138"/>
  <c r="F156"/>
  <c r="C11" i="5"/>
  <c r="E23" l="1"/>
  <c r="E22" l="1"/>
  <c r="E21" s="1"/>
  <c r="E20" s="1"/>
  <c r="F20" s="1"/>
  <c r="F10" s="1"/>
  <c r="F19" l="1"/>
  <c r="E19"/>
  <c r="E10" s="1"/>
  <c r="D179" i="4" l="1"/>
  <c r="F178" l="1"/>
  <c r="F179"/>
  <c r="F176" l="1"/>
  <c r="D54" i="3"/>
  <c r="F54" s="1"/>
  <c r="F177" i="4" l="1"/>
  <c r="D53" i="3"/>
  <c r="F53" s="1"/>
  <c r="D24" i="4"/>
  <c r="F24" s="1"/>
  <c r="D36" l="1"/>
  <c r="F35" l="1"/>
  <c r="D75"/>
  <c r="F75" s="1"/>
  <c r="F9" l="1"/>
  <c r="D116"/>
  <c r="D115" s="1"/>
  <c r="D74"/>
  <c r="F74" s="1"/>
  <c r="F116" l="1"/>
  <c r="D77" i="3"/>
  <c r="F77" s="1"/>
  <c r="D72"/>
  <c r="F72" s="1"/>
  <c r="F61"/>
  <c r="D58"/>
  <c r="D50"/>
  <c r="F50" s="1"/>
  <c r="F48"/>
  <c r="D42"/>
  <c r="F42" s="1"/>
  <c r="F115" i="4" l="1"/>
  <c r="D57" i="3"/>
  <c r="D56" s="1"/>
  <c r="F58"/>
  <c r="D71"/>
  <c r="F71" s="1"/>
  <c r="F60"/>
  <c r="D47"/>
  <c r="D52"/>
  <c r="F52" s="1"/>
  <c r="D41" l="1"/>
  <c r="F41" s="1"/>
  <c r="F47"/>
  <c r="F56"/>
  <c r="F57"/>
  <c r="D69" l="1"/>
  <c r="F69" s="1"/>
  <c r="F70"/>
  <c r="E36" i="4"/>
  <c r="F36" l="1"/>
  <c r="D27" i="5" l="1"/>
  <c r="D26" s="1"/>
  <c r="D25" s="1"/>
  <c r="D20" s="1"/>
  <c r="D19" s="1"/>
  <c r="D10" s="1"/>
  <c r="D24" i="3" l="1"/>
  <c r="F24" s="1"/>
  <c r="F23" s="1"/>
  <c r="D23" l="1"/>
  <c r="D22" s="1"/>
  <c r="D20" l="1"/>
  <c r="F32" l="1"/>
  <c r="E20"/>
  <c r="F20" l="1"/>
  <c r="F31"/>
  <c r="F22" l="1"/>
  <c r="E184" i="4"/>
  <c r="D169"/>
  <c r="F169" s="1"/>
  <c r="F170"/>
  <c r="D168" l="1"/>
  <c r="F168" l="1"/>
  <c r="D7" l="1"/>
  <c r="F7" s="1"/>
  <c r="F8"/>
</calcChain>
</file>

<file path=xl/sharedStrings.xml><?xml version="1.0" encoding="utf-8"?>
<sst xmlns="http://schemas.openxmlformats.org/spreadsheetml/2006/main" count="840" uniqueCount="481">
  <si>
    <t>383</t>
  </si>
  <si>
    <t>4</t>
  </si>
  <si>
    <t>Неисполненные</t>
  </si>
  <si>
    <t>назначения</t>
  </si>
  <si>
    <t>КОДЫ</t>
  </si>
  <si>
    <t xml:space="preserve"> Наименование показателя</t>
  </si>
  <si>
    <t>в том числе:</t>
  </si>
  <si>
    <t xml:space="preserve">Код расхода </t>
  </si>
  <si>
    <t>финансирования</t>
  </si>
  <si>
    <t>Расходы бюджета - всего</t>
  </si>
  <si>
    <t>Код</t>
  </si>
  <si>
    <t>стро-</t>
  </si>
  <si>
    <t>ки</t>
  </si>
  <si>
    <t>200</t>
  </si>
  <si>
    <t>500</t>
  </si>
  <si>
    <t>700</t>
  </si>
  <si>
    <t>520</t>
  </si>
  <si>
    <t>620</t>
  </si>
  <si>
    <t>710</t>
  </si>
  <si>
    <t>720</t>
  </si>
  <si>
    <t>х</t>
  </si>
  <si>
    <t>0503117</t>
  </si>
  <si>
    <t xml:space="preserve">Неисполненные </t>
  </si>
  <si>
    <t xml:space="preserve">              Форма 0503117  с.2</t>
  </si>
  <si>
    <t>Исполнено</t>
  </si>
  <si>
    <t>5</t>
  </si>
  <si>
    <t>6</t>
  </si>
  <si>
    <t>Доходы бюджета - всего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</si>
  <si>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</si>
  <si>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</si>
  <si>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</si>
  <si>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</si>
  <si>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</si>
  <si>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</si>
  <si>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</si>
  <si>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</si>
  <si>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>по бюджетной</t>
  </si>
  <si>
    <t xml:space="preserve">Код дохода </t>
  </si>
  <si>
    <t>Наименование</t>
  </si>
  <si>
    <t>Источники финансирования дефицита бюджета - всего</t>
  </si>
  <si>
    <t>источники внешнего финансирования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</si>
  <si>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</si>
  <si>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</si>
  <si>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</si>
  <si>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Штрафы по Налогу  на доходы физических лиц с доходов, облагаемых по налоговой ставке, установленной пунктом 1 статьи 224 Налогового кодекса Российской 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</si>
  <si>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НАЛОГИ НА ИМУЩЕСТВО</t>
  </si>
  <si>
    <t>Налог на имущество физических лиц</t>
  </si>
  <si>
    <t xml:space="preserve">Земельный налог 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</si>
  <si>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</si>
  <si>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</si>
  <si>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МАТЕРИАЛЬНЫХ И НЕМАТЕРИАЛЬНЫХ АКТИВОВ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</si>
  <si>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автономных учреждений)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</si>
  <si>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</si>
  <si>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 xml:space="preserve"> Доходы    от    продажи    земельных    участков,                              государственная  собственность  на   которые   не                              разграничена и  которые  расположены  в  границах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</si>
  <si>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</si>
  <si>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</si>
  <si>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</si>
  <si>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</si>
  <si>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</si>
  <si>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</si>
  <si>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</si>
  <si>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</si>
  <si>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</si>
  <si>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Благоустройство</t>
  </si>
  <si>
    <t>Культура</t>
  </si>
  <si>
    <t>Резервные фонды</t>
  </si>
  <si>
    <t>Неисполненные назначения</t>
  </si>
  <si>
    <t>182 1 01 02021 01 3000 110</t>
  </si>
  <si>
    <t>815 1 11 00000 00 0000 000</t>
  </si>
  <si>
    <t>815 1 11 05000 00 0000 120</t>
  </si>
  <si>
    <t>914 1 14 00000 00 0000 000</t>
  </si>
  <si>
    <t>914 1 14 06000 00 0000 430</t>
  </si>
  <si>
    <t>914 1 14 06010 00 0000 430</t>
  </si>
  <si>
    <t>914 1 14 06014 10 0000 430</t>
  </si>
  <si>
    <t>04226020</t>
  </si>
  <si>
    <t>951</t>
  </si>
  <si>
    <t>010</t>
  </si>
  <si>
    <t xml:space="preserve"> </t>
  </si>
  <si>
    <t>951 01 05 00 00 00 0000 000</t>
  </si>
  <si>
    <t>951 01 05 00 00 00 0000 500</t>
  </si>
  <si>
    <t>951 01 05 02 00 00 0000 500</t>
  </si>
  <si>
    <t>951 01 05 02 01 00 0000 510</t>
  </si>
  <si>
    <t>951 01 05 00 00 00 0000 600</t>
  </si>
  <si>
    <t>951 01 05 02 00 00 0000 600</t>
  </si>
  <si>
    <t>951 01 05 02 01 00 0000 610</t>
  </si>
  <si>
    <r>
      <t>Единица измерения:</t>
    </r>
    <r>
      <rPr>
        <sz val="14"/>
        <rFont val="Arial Cyr"/>
        <family val="2"/>
        <charset val="204"/>
      </rPr>
      <t xml:space="preserve">  руб </t>
    </r>
  </si>
  <si>
    <t xml:space="preserve">                                                                           </t>
  </si>
  <si>
    <t>Результат исполнения бюджета (дефицит/профицит)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</si>
  <si>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</si>
  <si>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</si>
  <si>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r>
      <t>финансового органа</t>
    </r>
    <r>
      <rPr>
        <sz val="14"/>
        <rFont val="Arial Cyr"/>
        <family val="2"/>
        <charset val="204"/>
      </rPr>
      <t xml:space="preserve">   </t>
    </r>
    <r>
      <rPr>
        <sz val="14"/>
        <rFont val="Arial Cyr"/>
        <charset val="204"/>
      </rPr>
      <t>Администрация Углеродовского городского поселения</t>
    </r>
  </si>
  <si>
    <t>000 1 00 00000 00 0000 000</t>
  </si>
  <si>
    <t>000 1 01 00000 00 0000 000</t>
  </si>
  <si>
    <t>000 1 01 02000 01 0000 110</t>
  </si>
  <si>
    <t>000 1 06 00000 00 0000 000</t>
  </si>
  <si>
    <t>000 1 06 01000 00 0000 110</t>
  </si>
  <si>
    <t>000 1 06 06000 00 0000 110</t>
  </si>
  <si>
    <t>000 1 11 00000 00 0000 000</t>
  </si>
  <si>
    <t>000 1 11 05000 00 0000 120</t>
  </si>
  <si>
    <t>000 1 11 05010 00 0000 120</t>
  </si>
  <si>
    <t>000 2 00 00000 00 0000 000</t>
  </si>
  <si>
    <t>000 2 02 00000 00 0000 000</t>
  </si>
  <si>
    <t xml:space="preserve">Налог на доходы физических лиц с доходов, источником которых является налоговый агент, за 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
</t>
  </si>
  <si>
    <t>000 1 11 05013 10 0000 120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</si>
  <si>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</si>
  <si>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Дорожное хозяйство (дорожные фонды)</t>
  </si>
  <si>
    <t>000 1 01 02010 01 0000 110</t>
  </si>
  <si>
    <t>000 1 01 02030 01 0000 110</t>
  </si>
  <si>
    <t>Налог на доходы физических лиц с доходов, полученных физическими лицами в соответствии со статьей 228 Налового Кодекса Российской Федерации</t>
  </si>
  <si>
    <t>x</t>
  </si>
  <si>
    <t>000 1 03 00000 00 0000 000</t>
  </si>
  <si>
    <t>000 1 03 02000 01 0000 110</t>
  </si>
  <si>
    <t>НАЛОГИ И ТОВАРЫ (РАБОТЫ,УСЛУГИ),РЕАЛИЗУЕМЫЕ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</si>
  <si>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</si>
  <si>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Доходы от уплаты акцизов на дизельное топливо,подлежащие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</si>
  <si>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000 1 03 02230 01 0000 110</t>
  </si>
  <si>
    <t xml:space="preserve">Доходы от уплаты акцизов на моторные масла для дизельных и (или) карбюраторных(инжекторных) двигателей,подлежащие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</si>
  <si>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000 1 03 02240 01 0000 110</t>
  </si>
  <si>
    <t xml:space="preserve">Доходы от уплаты акцизов на автомобильный бензин,подлежащие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</si>
  <si>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000 1 03 02250 01 0000 110</t>
  </si>
  <si>
    <t>000 1 03 02260 01 0000 110</t>
  </si>
  <si>
    <t>Другие общегосударственные расходы</t>
  </si>
  <si>
    <t>Подпрограмма "Обеспечение реализации муниципальной программы Углеродовского городского поселения "Муниципальная политика"</t>
  </si>
  <si>
    <t>60626165</t>
  </si>
  <si>
    <t>Администрация Углеродовского городского поселения</t>
  </si>
  <si>
    <t>Иные выплаты персоналу государственных (муниципальных) органов,за исключением фонда оплаты труда</t>
  </si>
  <si>
    <t>Непрограммные расходы</t>
  </si>
  <si>
    <t>Финансовое обеспечение непредвиденных расходов</t>
  </si>
  <si>
    <t>Резервные средства</t>
  </si>
  <si>
    <t>Социальная политика</t>
  </si>
  <si>
    <t>Пенсионное обеспечение</t>
  </si>
  <si>
    <t>Межбюджетные трансферты,перечисляемые из бюджета поселения бюджету Красносулинского района и направляемые на финансирование расходов,связанных с передачей  осуществления части полномочий органа местного самоуправления поселения органам местного самоуправления муниципального образования "Красносулинский район" в рамках подпрограммы "Защита от чрезвычайных ситуаций" 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</si>
  <si>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Национальная экономика</t>
  </si>
  <si>
    <t>Мероприятия по организации уличного освещения,содержанию и ремонту объектов уличного освещения в рамках подпрограммы "Содержание уличного освещения Углеродовского городского поселения " муниципальной программы Углеродовского городского поселения "Благоустройство территории и жилищно-коммунальное хозяйство"</t>
  </si>
  <si>
    <t>Мероприятия по организации дорожного движения в рамках подпрограммы "Повышение безопасности дорожного движения на территории Углеродовского городского поселения"муниципальной программы Углеродовского городского поселения "Развитие транспортной системы"</t>
  </si>
  <si>
    <t>Подпрограмма "Содержание уличного освещения Углеродовского городского поселения"муниципальной программы Углеродовского городского поселения "Благоустройство территории и жилищно-коммунальное хозяйство"</t>
  </si>
  <si>
    <t>Подпрограмма"Развитие культуры"муниципальной программы Углеродовского городского поселения "Развитие культуры, физической культуры и спорта"</t>
  </si>
  <si>
    <t xml:space="preserve">                              2. Расходы бюджета</t>
  </si>
  <si>
    <t xml:space="preserve">                                                                                      3. Источники финансирования дефицита бюджета</t>
  </si>
  <si>
    <t xml:space="preserve">                     1. Доходы бюджета</t>
  </si>
  <si>
    <t xml:space="preserve">                                                         Форма по ОКУД</t>
  </si>
  <si>
    <t xml:space="preserve">              по ОКПО</t>
  </si>
  <si>
    <t xml:space="preserve">         Глава по БК</t>
  </si>
  <si>
    <t xml:space="preserve">            по ОКТМО</t>
  </si>
  <si>
    <t xml:space="preserve">                    Дата</t>
  </si>
  <si>
    <t>000 1 06 06033 13 0000 110</t>
  </si>
  <si>
    <t>000 1 06 06040 00 0000 110</t>
  </si>
  <si>
    <t>000 1 06 06043 13 0000 110</t>
  </si>
  <si>
    <t>Земельный налог с организаций</t>
  </si>
  <si>
    <t>000 1 11 05013 13 0000 120</t>
  </si>
  <si>
    <t>Земельный налог с организаций, обладающих земельным участком,расположенным в границах городских поселений</t>
  </si>
  <si>
    <t>Земельный налог с физических лиц</t>
  </si>
  <si>
    <t>Земельный налог с физических лиц, обладающих  земельным участком, расположенным в границах городских поселений</t>
  </si>
  <si>
    <t>000 1 06 01030 13 0000 110</t>
  </si>
  <si>
    <t>Доходы, получаемые в виде арендной платы за земельные участки, государственная собственность на которые не разграничена,и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</si>
  <si>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Взносы в Ассоциацию "Совет муниципальных образований Ростовской области" в рамках подпрограммы "Нормативно-методическое обеспечение и организация бюджетного процесса"муниципальной программы Углеродовского городского поселения"Управление муниципальными финансами"</t>
  </si>
  <si>
    <t>Уплата иных платежей</t>
  </si>
  <si>
    <r>
      <t>Периодичность</t>
    </r>
    <r>
      <rPr>
        <sz val="14"/>
        <rFont val="Arial Cyr"/>
        <family val="2"/>
        <charset val="204"/>
      </rPr>
      <t>:  месячная,квартальная,годовая</t>
    </r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</si>
  <si>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</si>
  <si>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</si>
  <si>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Реализация направления расходов в рамках подпрограммы "Нормативно-методическое обеспечение и организация бюджетного процесса " муниципальной программы Углеродовского городского поселения           " Управление муниципальными финансами"</t>
  </si>
  <si>
    <t>Подпрограмма "Развитие транспортной инфраструктуры Углеродовского городского поселения" муниципальной программы Углеродовского городского поселения           "Развитие транспортной системы"</t>
  </si>
  <si>
    <t>951 01 03 00 00 00 0000 000</t>
  </si>
  <si>
    <t>Бюджетные кредиты от других бюджетов бюджетной системы Российской Федерации в валюте Российской Федерации</t>
  </si>
  <si>
    <t>951 01 03 01 00 00 0000 000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</si>
  <si>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</si>
  <si>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951 01 03 01 00 00 0000 700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</si>
  <si>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</si>
  <si>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951 01 03 01 00 00 0000 800</t>
  </si>
  <si>
    <t>951 01 00 00 00 00 0000 000</t>
  </si>
  <si>
    <t>Получение бюджетных кредитов от других бюджетов бюджетной системы Российской Федерации бюджетами городских поселений в валюте Российской Федерации</t>
  </si>
  <si>
    <t>951 01 03 01 00 13 0000 710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</si>
  <si>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</si>
  <si>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951 01 03 01 00 13 0000 810</t>
  </si>
  <si>
    <t>из них:                                                Бюджетные кредиты от других бюджетов бюджетной системы Российской Федерации</t>
  </si>
  <si>
    <t xml:space="preserve">Изменение остатков средств 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</si>
  <si>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</si>
  <si>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</si>
  <si>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 остатков средств бюджетов</t>
  </si>
  <si>
    <t>Увеличение прочих  остатков денежных средств бюджетов</t>
  </si>
  <si>
    <t>Увеличение прочих  остатков денежных средств бюджетов городских поселений</t>
  </si>
  <si>
    <t>951 01 05 02 01 13 0000 510</t>
  </si>
  <si>
    <t>Уменьшение остатков средств бюджетов</t>
  </si>
  <si>
    <t>Уменьшение прочих остатков средств бюджетов</t>
  </si>
  <si>
    <t xml:space="preserve">Уменьшение прочих остатков денежных средств бюджетов </t>
  </si>
  <si>
    <t>Уменьшение прочих остатков денежных средств бюджетов городских поселений</t>
  </si>
  <si>
    <t>952 01 05 02 01 13 0000 610</t>
  </si>
  <si>
    <t>в том числе:                                             источники внутреннего финансирования дефицитов бюджетов</t>
  </si>
  <si>
    <t>000 1 06 06030 00 0000 110</t>
  </si>
  <si>
    <t>Дотации бюджетам городских поселений на выравнивание бюджетной обеспеченности</t>
  </si>
  <si>
    <t xml:space="preserve">Расходы на осуществление полномочий по определению в соответствии с частью 1 статьи 11.2 Областного закона от 25 октября 2002г. № 273-ЗС "Об административных правонарушениях" перечня лиц, уполномоченных составлять протоколы об административных правонарушениях, по иным непрограммным расходам в рамках непрограммных расходов органа местного самоуправления Углеродовского городского поселения </t>
  </si>
  <si>
    <r>
      <t>Наименование публично-правового образования</t>
    </r>
    <r>
      <rPr>
        <sz val="14"/>
        <rFont val="Arial Cyr"/>
        <family val="2"/>
        <charset val="204"/>
      </rPr>
      <t xml:space="preserve">   </t>
    </r>
    <r>
      <rPr>
        <sz val="12"/>
        <rFont val="Arial Cyr"/>
        <charset val="204"/>
      </rPr>
      <t>Муниципальное образование  "Углеродовское городское поселение "</t>
    </r>
  </si>
  <si>
    <t>Подпрограмма "Нормативно-методическое обеспечение и организация бюджетного процесса" муниципальной программы Углеродовского городского поселения "Управление муниципальными финансами"</t>
  </si>
  <si>
    <t>Мероприятия по ремонту и содержанию автомобильных дорог общего пользования местного значения в рамках подпрограммы "Развитие транспортной инфраструктуры Углеродовского городского поселения" муниципальной программы Углеродовского городского поселения "Развитие транспортной системы"</t>
  </si>
  <si>
    <t>Подпрограмма "Благоустройство территории Углеродовского городского поселения"муниципальной программы Углеродовского городского поселения "Благоустройство территории и жилищно-коммунальное хозяйство"</t>
  </si>
  <si>
    <t>Культура, кинематография</t>
  </si>
  <si>
    <t>Иные пенсии, социальные доплаты к пенсиям</t>
  </si>
  <si>
    <t>Функционирование правительства Российской Федерации , высших исполнительных органов государственной власти субъектов Российской Федераций, местных администраций</t>
  </si>
  <si>
    <t>Подпрограмма "Обеспечение безопасности на водных объектах"муниципальной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</si>
  <si>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Мероприятия по предупреждению происшествий на водных объектах в рамках подпрограммы "Обеспечение безопасности на водных объектах"муниципальной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</si>
  <si>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Официальная публикация нормативно-правовых актов Углеродовского городского поселения,проектов правовых актов Углеродовского городского поселения и иных информационных материалов в средствах массовой информации  в рамках подпрограммы "Обеспечение реализации муниципальной программы Углеродовского городского поселения "Муниципальная политика" муниципальной программы Углеродовского городского поселения "Муниципальная политика"</t>
  </si>
  <si>
    <t>Муниципальная программаУглеродовского городского поселения «Управление муниципальными финансами»</t>
  </si>
  <si>
    <t>Расходы на обеспечение функций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</si>
  <si>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>Непрограммные расходы органа местного самоуправления Углеродовского городского поселения</t>
  </si>
  <si>
    <t>Муниципальная программа Углеродовского городского поселения «Муниципальная политика»</t>
  </si>
  <si>
    <t>Муниципальная программа Углеродовского городского поселения "Благоустройство территории и жилищно-коммунальное хозяйство"</t>
  </si>
  <si>
    <t>Муниципальная программа Углеродовского городского поселения "Развитие культуры, физической культуры и спорта"</t>
  </si>
  <si>
    <t>Муниципальная программа Углеродовского городского поселения "Муниципальная политика"</t>
  </si>
  <si>
    <t xml:space="preserve">Доходы от уплаты акцизов на прямогонный бензин,подлежащие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</si>
  <si>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Доходы, получаемые в виде арендной платы за земельные участки, государственная собственность на которые не разграничена,а также средства от продажи права на заключение договоров аренды указанных земельных участков</t>
  </si>
  <si>
    <t>Субвенции местным бюджетам поселений на выполнение передаваемых полномочий субъектов Российской Федерации</t>
  </si>
  <si>
    <t>Субвенции бюджетом городских поселений на выполнение передаваемых полномочий субъектов Российской Федерации</t>
  </si>
  <si>
    <t xml:space="preserve">951 0104 9990072390 244 </t>
  </si>
  <si>
    <t xml:space="preserve">951 0104 0120000190 244 </t>
  </si>
  <si>
    <t xml:space="preserve">951 0104 9990072390 000 </t>
  </si>
  <si>
    <t xml:space="preserve">951 0104 9990000000 000 </t>
  </si>
  <si>
    <t>951 0104 0120000190 000</t>
  </si>
  <si>
    <t>951 0111 0000000000 000</t>
  </si>
  <si>
    <t>951 0111 9900000000 000</t>
  </si>
  <si>
    <t>951 0111 9910000000 000</t>
  </si>
  <si>
    <t xml:space="preserve">951 0111 9910090300 000 </t>
  </si>
  <si>
    <t xml:space="preserve">951 0104 0120000110 000 </t>
  </si>
  <si>
    <t xml:space="preserve">951 0104 0120000110 121 </t>
  </si>
  <si>
    <t xml:space="preserve">951 0104 0120000110 122 </t>
  </si>
  <si>
    <t xml:space="preserve">951 0104 0120000000 000 </t>
  </si>
  <si>
    <t xml:space="preserve">951 0104 0100000000 000 </t>
  </si>
  <si>
    <t xml:space="preserve">951 0104 0000000000 000 </t>
  </si>
  <si>
    <t xml:space="preserve">951 0000 0000000000  000 </t>
  </si>
  <si>
    <t xml:space="preserve">951 0100 0000000000 000 </t>
  </si>
  <si>
    <t xml:space="preserve">Фонд оплаты труда государственных (муниципальных) органов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</si>
  <si>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(муниципальных)органов</t>
  </si>
  <si>
    <t xml:space="preserve">951 0104 0120000110 129 </t>
  </si>
  <si>
    <t xml:space="preserve">951 0111 9910090300 870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</si>
  <si>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</si>
  <si>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</si>
  <si>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</si>
  <si>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951 0113 0120020130 853 </t>
  </si>
  <si>
    <t xml:space="preserve">951 0113 0600000000 000 </t>
  </si>
  <si>
    <t xml:space="preserve">951 0113 0620000000 000 </t>
  </si>
  <si>
    <t xml:space="preserve">951 0113 0620020220 000 </t>
  </si>
  <si>
    <t xml:space="preserve">951 0113 0620020220 244 </t>
  </si>
  <si>
    <t xml:space="preserve">951 0113 0120020130 000 </t>
  </si>
  <si>
    <t xml:space="preserve">951 0203 9990000000 000  </t>
  </si>
  <si>
    <t xml:space="preserve">951 0203 9990051180 000 </t>
  </si>
  <si>
    <t xml:space="preserve">951 0203 9990051180 121  </t>
  </si>
  <si>
    <t xml:space="preserve">951 0203 0000000000 000 </t>
  </si>
  <si>
    <t xml:space="preserve">951 0200 0000000000 000 </t>
  </si>
  <si>
    <t xml:space="preserve">951 0203 9990051180 129  </t>
  </si>
  <si>
    <t>Фонд оплаты труда государственных (муниципальных) органов</t>
  </si>
  <si>
    <t xml:space="preserve">951 0300 0000000000 000 </t>
  </si>
  <si>
    <t xml:space="preserve">951 0309 0330000000 000 </t>
  </si>
  <si>
    <t xml:space="preserve">951 0309 0330020060 000 </t>
  </si>
  <si>
    <t xml:space="preserve">951 0309 0330020060 244  </t>
  </si>
  <si>
    <t xml:space="preserve">951 0400 0000000000 000 </t>
  </si>
  <si>
    <t xml:space="preserve">951 0409 0000000000 000 </t>
  </si>
  <si>
    <t xml:space="preserve">951 0409 0400000000 000 </t>
  </si>
  <si>
    <t xml:space="preserve">951 0409 0410000000 000 </t>
  </si>
  <si>
    <t xml:space="preserve">951 0409 0410020070 000 </t>
  </si>
  <si>
    <t xml:space="preserve">951 0409 0410020070 244 </t>
  </si>
  <si>
    <t xml:space="preserve">951 0409 0420000000 000 </t>
  </si>
  <si>
    <t xml:space="preserve">951 0409 0420020010 244 </t>
  </si>
  <si>
    <t xml:space="preserve">951 0503 0000000000 000 </t>
  </si>
  <si>
    <t xml:space="preserve">951 0503 0500000000 000 </t>
  </si>
  <si>
    <t xml:space="preserve">951 0503 0510000000 000 </t>
  </si>
  <si>
    <t xml:space="preserve">951 0503 0510020120 000 </t>
  </si>
  <si>
    <t>951 0503 0510020120 244</t>
  </si>
  <si>
    <t xml:space="preserve">951 0503 0520000000 000 </t>
  </si>
  <si>
    <t xml:space="preserve">951 0503 0520020140 000 </t>
  </si>
  <si>
    <t xml:space="preserve">951 0503 0520020140 244 </t>
  </si>
  <si>
    <t xml:space="preserve">951 0801 0210000590 611 </t>
  </si>
  <si>
    <t xml:space="preserve">951 0801 0210000000 000 </t>
  </si>
  <si>
    <t xml:space="preserve">951 0801 0210000590 000 </t>
  </si>
  <si>
    <t>Расходы на обеспечение деятельности(оказание услуг) муниципальных учреждений Углеродовского городского поселения в рамках подпрограммы «Развитие культуры" муниципальной программы Углеродовского городского поселения «Развитие культуры, физической культуры и спорта"</t>
  </si>
  <si>
    <t xml:space="preserve">951 1000 0000000000 000 </t>
  </si>
  <si>
    <t xml:space="preserve">951 1001 0000000000 000 </t>
  </si>
  <si>
    <t xml:space="preserve">951 1001 0600000000 000 </t>
  </si>
  <si>
    <t xml:space="preserve">951 1001 0630000000 000 </t>
  </si>
  <si>
    <t xml:space="preserve">951 1001 0630010010 000 </t>
  </si>
  <si>
    <t>951 0409 0420020010 000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</si>
  <si>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</si>
  <si>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</si>
  <si>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951 0104 0120000190 200</t>
  </si>
  <si>
    <t>951 0104 0120000190 240</t>
  </si>
  <si>
    <t xml:space="preserve">951 0104 9990072390 240 </t>
  </si>
  <si>
    <t xml:space="preserve">951 0104 9990072390 200 </t>
  </si>
  <si>
    <t xml:space="preserve">951 0113 0620020220 240 </t>
  </si>
  <si>
    <t xml:space="preserve">951 0113 0620020220 200 </t>
  </si>
  <si>
    <t>Расходы на выплаты персоналу государственных (муниципальных) органов</t>
  </si>
  <si>
    <t>951 0104 0120000110 120</t>
  </si>
  <si>
    <t xml:space="preserve">951 0111 9910090300 800 </t>
  </si>
  <si>
    <t>Иные бюджетные ассигнования</t>
  </si>
  <si>
    <t>Уплата налогов, сборов и иных платежей</t>
  </si>
  <si>
    <t xml:space="preserve">951 0113 0120020130 850 </t>
  </si>
  <si>
    <t>951 0113 0120020130 800</t>
  </si>
  <si>
    <t xml:space="preserve">951 0203 9990051180 100  </t>
  </si>
  <si>
    <t xml:space="preserve">951 0203 9990051180 120 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</si>
  <si>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</si>
  <si>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951 0104 0120000110 100</t>
  </si>
  <si>
    <t>Межбюджетные трансферты</t>
  </si>
  <si>
    <t>951 0309 0330020060 200</t>
  </si>
  <si>
    <t xml:space="preserve">951 0309 0330020060 240  </t>
  </si>
  <si>
    <t>951 0409 0410020070 240</t>
  </si>
  <si>
    <t xml:space="preserve">951 0409 0410020070 200 </t>
  </si>
  <si>
    <t xml:space="preserve">951 0409 0420020010 240 </t>
  </si>
  <si>
    <t xml:space="preserve">951 0409 0420020010 200 </t>
  </si>
  <si>
    <t>951 0503 0510020120 240</t>
  </si>
  <si>
    <t>951 0503 0510020120 200</t>
  </si>
  <si>
    <t>951 0503 0520020140 240</t>
  </si>
  <si>
    <t>951 0503 0520020140 200</t>
  </si>
  <si>
    <t xml:space="preserve">951 0801 0210000590 610 </t>
  </si>
  <si>
    <t xml:space="preserve">951 0801 0210000590 600 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</si>
  <si>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</si>
  <si>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</si>
  <si>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 xml:space="preserve">951 1001 0630010010 310 </t>
  </si>
  <si>
    <t>951 1001 0630010010 300</t>
  </si>
  <si>
    <t>Социальное обеспечение и иные выплаты населению</t>
  </si>
  <si>
    <t>Публичные нормативные социальные выплаты гражданам</t>
  </si>
  <si>
    <t xml:space="preserve">Субвенции бюджетам бюджетной системы  Российской Федерации </t>
  </si>
  <si>
    <t xml:space="preserve">Дотации бюджетам бюджетной системы  Российской Федерации </t>
  </si>
  <si>
    <t>951 0801 0200000000 000</t>
  </si>
  <si>
    <t>951 0801 0000000000 000</t>
  </si>
  <si>
    <t>951 0800 0000000000 000</t>
  </si>
  <si>
    <t>Расходы на выплаты по оплате труда работников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</si>
  <si>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Уплата прочих налогов, сборов </t>
  </si>
  <si>
    <t>Расходы на социальную поддержку лиц из числа муниципальных служащих Углеродовского городского поселения,имеющих право на получение государственной пенсии за выслугу лет в  рамках подпрограммы  "Социальная поддержка лиц из числа муниципальных служащих Углеродовского городского поселения, имеющих право на получение государственной пенсии за выслугу лет" муниципальной программы Углеродовского городского поселения "Муниципальная политика"</t>
  </si>
  <si>
    <t>000 1 11 05070 00 0000 120</t>
  </si>
  <si>
    <t>Доходы от сдачи в аренду имущества, составляющего государственную(муниципальную) казну (за исключением земельных участков)</t>
  </si>
  <si>
    <t>000 1 11 05075 13 0000 120</t>
  </si>
  <si>
    <t>Доходы от сдачи в аренду имущества, составляющего  казну  городских поселений (за исключением земельных участков)</t>
  </si>
  <si>
    <t xml:space="preserve">         </t>
  </si>
  <si>
    <t xml:space="preserve">951 0113 0120099990 852 </t>
  </si>
  <si>
    <t xml:space="preserve">951 0113 0120099990 850 </t>
  </si>
  <si>
    <t xml:space="preserve">951 0113 0120099990 800 </t>
  </si>
  <si>
    <t xml:space="preserve">951 0113 0120099990 000 </t>
  </si>
  <si>
    <t>000 1 01 02020 01 0000 110</t>
  </si>
  <si>
    <t>Муниципальная программа Углеродовского городского поселения «Управление муниципальными финансами»</t>
  </si>
  <si>
    <t>951 0104 9900000000 000</t>
  </si>
  <si>
    <t>951 0113 0120099990 853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</si>
  <si>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учередивших адвокатские кабинеты, и других лиц, занимающихся частной практикой в соответствии со статьей 227 Налогового кодекса Российской Федерации </t>
  </si>
  <si>
    <t>Жилищно-коммунальное хозяйство</t>
  </si>
  <si>
    <t>951 0310 0310000000 000</t>
  </si>
  <si>
    <t>951 0310 0000000000 000</t>
  </si>
  <si>
    <t>951 0310 0310020020 000</t>
  </si>
  <si>
    <t>951 0310 0310020020 200</t>
  </si>
  <si>
    <t>951 0310 0310020020 240</t>
  </si>
  <si>
    <t>951 0310 0310020020 244</t>
  </si>
  <si>
    <t>951 0500 0000000000 000</t>
  </si>
  <si>
    <t>951 0113 9900000000 000</t>
  </si>
  <si>
    <t>951 0113 9990000000 000</t>
  </si>
  <si>
    <t>Непрограмные расходы органа местного самоуправления Углеродовского городского поселения</t>
  </si>
  <si>
    <t xml:space="preserve">Исполнение судебных актов </t>
  </si>
  <si>
    <t>Исполнение судебных актов, Российской федерации и мировых соглашений по возмещению причененного вреда</t>
  </si>
  <si>
    <t>Муниципальная программа Углеродовского городского поселения "Защита населения и территории  от чрезвычайных ситуаций ,обеспечение пожарной безопасности и безопасности людей на водных объектах"</t>
  </si>
  <si>
    <t xml:space="preserve">Прочая закупка товаров, работ и услуг </t>
  </si>
  <si>
    <t>Прочая закупка товаров, работ и услуг</t>
  </si>
  <si>
    <t>Обеспечение пожарной безопасности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</si>
  <si>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Углеродовского городского поселения "Защита населения  и территории от чрезвычайных ситуаций, обеспечение пожарной безопасности и безопасности людей на водных объектах"</t>
  </si>
  <si>
    <t xml:space="preserve">Прочая закупка товаров, работ </t>
  </si>
  <si>
    <t>000 1 03 02231 01 0000 110</t>
  </si>
  <si>
    <t>000 1 03 02241 01 0000 110</t>
  </si>
  <si>
    <t>000 1 03 02251 01 0000 110</t>
  </si>
  <si>
    <t>000 1 03 02261 01 0000 110</t>
  </si>
  <si>
    <t>000 2 02 10000 00 0000 150</t>
  </si>
  <si>
    <t>000 2 02 10001 00 0000 150</t>
  </si>
  <si>
    <t>000 2 02 30000 00 0000 150</t>
  </si>
  <si>
    <t>000 2 02 35118 00 0000 150</t>
  </si>
  <si>
    <t>000 2 02 35118 13 0000 150</t>
  </si>
  <si>
    <t>000 2 02 30024 00 0000 150</t>
  </si>
  <si>
    <t>000 2 02 30024 13 0000 150</t>
  </si>
  <si>
    <t>000 1 01 02050 01 0000 110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</si>
  <si>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</si>
  <si>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951 0501 0000000000 000</t>
  </si>
  <si>
    <t xml:space="preserve">В.Ш.Абаринова </t>
  </si>
  <si>
    <t>Начальник сектора экомики и финансов                                     _____________</t>
  </si>
  <si>
    <t xml:space="preserve">951 0203 9990051180 200 </t>
  </si>
  <si>
    <t>951 0203 9990051180 240</t>
  </si>
  <si>
    <t xml:space="preserve">951 0203 9990051180 244 </t>
  </si>
  <si>
    <t xml:space="preserve">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органа местного самоуправления Углеродовского городского поселения </t>
  </si>
  <si>
    <t>951 0113 9990090120 800</t>
  </si>
  <si>
    <t>951 0113 9990090120 830</t>
  </si>
  <si>
    <t>951 0113 9990090120 831</t>
  </si>
  <si>
    <t>951 0203 9900000000 000</t>
  </si>
  <si>
    <t>Расходы на осуществление первичного воинского учёта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</t>
  </si>
  <si>
    <t>Подпрограмма "Защита от чрезвычайных ситуаций"муниципальной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 водных объектах"</t>
  </si>
  <si>
    <t>Мероприятия по предупреждению чрезвычайных ситуаций и пропаганде среди населения безопасности жизнедеятельности,  обучение действиям при возникновении чрезвычайных ситуаций  в рамках  подпрограммы "Защита от чрезвычайных  ситуаций" "муниципальной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 водных объектах"</t>
  </si>
  <si>
    <t>Подпрограмма "Пожарная безопасность"муниципальной программы Углеродовского городского поселения "Защита населения  и территории от чрезвычайных ситуаций, обеспечение пожарной безопасности и безопасности людей на водных объектах"</t>
  </si>
  <si>
    <t>Муниципальная программа Углеродовского городского поселения  "Развитие транспортной системы"</t>
  </si>
  <si>
    <t>Подпрограмма  "Повышение безопасности дорожного движения на территории Углеродовского городского поселения"муниципальной программы Углеродовского городского поселения "Развитие транспортной системы"</t>
  </si>
  <si>
    <t>Мероприятия по содержанию и ремонту объектов благоустройства и мест общего пользования в рамках подпрограммы "Благоустройство территории Углеродовского городского поселения" муниципальной программы Углеродовского городского поселения "Благоустройство территории и жилищно-коммунальное хозяйство"</t>
  </si>
  <si>
    <t>Жилищное хозяйство</t>
  </si>
  <si>
    <t>Подпрограмма "Социальная поддержка лиц из числа муниципальных служащих Углеродовского городского поселения, имеющих право на получение государственной пенсии за выслугу лет" муниципальной программы Углеродовского городского поселения "Муниципальная политика"</t>
  </si>
  <si>
    <t>Транспортный налог</t>
  </si>
  <si>
    <t>000 1 06 04000 020000 110</t>
  </si>
  <si>
    <t>Транспортный налог с организаций</t>
  </si>
  <si>
    <t>000 1 06 04011 020000 110</t>
  </si>
  <si>
    <t>Транспортный налог с физических лиц</t>
  </si>
  <si>
    <t>000 1 06 04012 020000 110</t>
  </si>
  <si>
    <t xml:space="preserve">Уплата налога на имущество организаций и земельного налога </t>
  </si>
  <si>
    <t xml:space="preserve">951 0113 0120099990 851 </t>
  </si>
  <si>
    <t>951 0501 0530020210 244</t>
  </si>
  <si>
    <t>951 0501 0530020210 240</t>
  </si>
  <si>
    <t>951 0501 0530020210 200</t>
  </si>
  <si>
    <t>Подпрограмма "Развитие жилищно-коммунального хозяйства Углеродовского городского поселения"</t>
  </si>
  <si>
    <t>951 0501 0530000000 000</t>
  </si>
  <si>
    <t>951 0501 0530020210 000</t>
  </si>
  <si>
    <r>
      <t>Р</t>
    </r>
    <r>
      <rPr>
        <sz val="18"/>
        <rFont val="Times New Roman"/>
        <family val="1"/>
        <charset val="204"/>
      </rPr>
      <t>асходы на уплату</t>
    </r>
    <r>
      <rPr>
        <sz val="18"/>
        <color rgb="FF000000"/>
        <rFont val="Times New Roman"/>
        <family val="1"/>
        <charset val="204"/>
      </rPr>
      <t xml:space="preserve"> взносов на капитальный ремонт общего имущества многоквартирных домов по помещениям, находящимся в собственности Углеродовского городского  поселения в рамках подпрограммы «Развитие жилищно-коммунального хозяйства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</t>
    </r>
    <r>
      <rPr>
        <sz val="18"/>
        <rFont val="Times New Roman"/>
        <family val="1"/>
        <charset val="204"/>
      </rPr>
      <t xml:space="preserve"> (Иные закупки товаров, работ и услуг для обеспечения государственных (муниципальных) нужд)</t>
    </r>
  </si>
  <si>
    <t>000 2 02 15001 13 0000 150</t>
  </si>
  <si>
    <t xml:space="preserve">Прочие доходы от компенсации затрат  бюджетов городских поселений </t>
  </si>
  <si>
    <t>000 1 13 02995 13 0000 130</t>
  </si>
  <si>
    <t>Прочие доходы от компенсации затрат  государства</t>
  </si>
  <si>
    <t>000 1 13 02990 00 0000 130</t>
  </si>
  <si>
    <t>Доходы от компенсации затрат государства</t>
  </si>
  <si>
    <t>000 1 13 02000 00 0000 130</t>
  </si>
  <si>
    <t>ДОХОДЫ ОТ ОКАЗАНИЯ ПЛАТНЫХ УСЛУГ (РАБОТ) И КОМПЕНСАЦИИ ЗАТРАТ ГОСУДАРСТВА</t>
  </si>
  <si>
    <t>000 1 13 00000 00 0000 000</t>
  </si>
  <si>
    <t xml:space="preserve">                                                                                                                                    ОТЧЕТ ОБ ИСПОЛНЕНИИ БЮДЖЕТА</t>
  </si>
  <si>
    <t xml:space="preserve">Налог на дохорды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учередивших адвокатские кабинеты, и других лиц, занимающихся частной практикой в соответствии со статьей 227 Налогового кодекса Российской Федерации </t>
  </si>
  <si>
    <t xml:space="preserve">951 0309 0820023080 200 </t>
  </si>
  <si>
    <r>
      <t xml:space="preserve">Мероприятия по повышению уровня антитеррористической защищенности населения и информационно-пропагандистское противодействие экстремизму на территории поселения в рамках подпрограммы «Профилактика  экстремизма и терроризма» муниципальной программы </t>
    </r>
    <r>
      <rPr>
        <b/>
        <sz val="18"/>
        <rFont val="Times New Roman"/>
        <family val="1"/>
        <charset val="204"/>
      </rPr>
      <t xml:space="preserve"> </t>
    </r>
    <r>
      <rPr>
        <sz val="18"/>
        <rFont val="Times New Roman"/>
        <family val="1"/>
        <charset val="204"/>
      </rPr>
      <t>Углеродовского городского поселения    «Профилактика преступности и нарушений общественного порядка» (Иные закупки товаров, работ и услуг для обеспечения государственных (муниципальных) нужд)</t>
    </r>
  </si>
  <si>
    <t>Подпрограмма «Профилактика  экстремизма и терроризма» муниципальной программы Углеродовского городского поселения    «Профилактика преступности и нарушений общественного порядка»</t>
  </si>
  <si>
    <t>Муниципальная программа Углеродовского городского поселения "Профилактика преступности и нарушений общественного порядка"</t>
  </si>
  <si>
    <t xml:space="preserve">951 0409 0410020090 244 </t>
  </si>
  <si>
    <t xml:space="preserve">951 0409 0410020090 240 </t>
  </si>
  <si>
    <t xml:space="preserve">951 0409 0410020090 200 </t>
  </si>
  <si>
    <t xml:space="preserve">951 0409 0410020090 000 </t>
  </si>
  <si>
    <t>Иные мероприятия в области дорожного хозяйства в рамках подпрограммы расходам  в рамках непрограммных "Развитие транспортной инфраструктуры Углеродовского городского поселения" муниципальной программы Углеродовского городского поселения           "Развитие транспортной системы"</t>
  </si>
  <si>
    <t>951 0113 9990099990 853</t>
  </si>
  <si>
    <t>951 0113 9990099990 800</t>
  </si>
  <si>
    <t>951 0113 9990099990 850</t>
  </si>
  <si>
    <t xml:space="preserve">951 0310 0320000000 000 </t>
  </si>
  <si>
    <t>951 0310 0320020030 000</t>
  </si>
  <si>
    <t>951 0310 0320020030 200</t>
  </si>
  <si>
    <t xml:space="preserve">951 0310 0320085010 000 </t>
  </si>
  <si>
    <t xml:space="preserve">951 0310 0320085010 500 </t>
  </si>
  <si>
    <t xml:space="preserve">951 0310 0320085010 540 </t>
  </si>
  <si>
    <t xml:space="preserve">951 0310 0330020060 000 </t>
  </si>
  <si>
    <t xml:space="preserve">951 0310 0330020060 240  </t>
  </si>
  <si>
    <t xml:space="preserve">951 0310 0330020060 244  </t>
  </si>
  <si>
    <t xml:space="preserve">951 0310 0330000000 000 </t>
  </si>
  <si>
    <t>951 0310 0320020030 244</t>
  </si>
  <si>
    <t>951 0310 0320020030 240</t>
  </si>
  <si>
    <t xml:space="preserve">951 0310 0300000000 000 </t>
  </si>
  <si>
    <t>951 0107 9990090350 880</t>
  </si>
  <si>
    <t>951 0107 9990090350 800</t>
  </si>
  <si>
    <t>951 0107 9990090350 000</t>
  </si>
  <si>
    <t>951 0107 9990000000 000</t>
  </si>
  <si>
    <t>951 0107 9900000000 000</t>
  </si>
  <si>
    <t>951 0107 0000000000 000</t>
  </si>
  <si>
    <t>Специальные расходы</t>
  </si>
  <si>
    <t>Расходы на подготовку и проведение выборов депутатов Собрания депутатов Углеродовского городского поселения по иным непрограммным расходам в рамках непрограммных расходов органа местного самоуправления Углеродовского городского поселения</t>
  </si>
  <si>
    <t>Обеспечение проведения выборов и референдумов</t>
  </si>
  <si>
    <t>951 1001 0630010010 321</t>
  </si>
  <si>
    <t xml:space="preserve">                                                                                          </t>
  </si>
  <si>
    <t xml:space="preserve">на 01 марта 2021 года </t>
  </si>
  <si>
    <t>01.03.2021</t>
  </si>
  <si>
    <t>"02"марта  2021 г.</t>
  </si>
  <si>
    <t xml:space="preserve">951 0113 0820023080 244 </t>
  </si>
  <si>
    <t xml:space="preserve">951 0113 0820023080 240 </t>
  </si>
  <si>
    <t xml:space="preserve">951 0113 0820000000 000 </t>
  </si>
  <si>
    <t xml:space="preserve">951 0113 0820023080 000 </t>
  </si>
  <si>
    <t>951 0412 9990000000 000</t>
  </si>
  <si>
    <t>951 0412 9900000000 000</t>
  </si>
  <si>
    <t>951 0412 9990020340 200</t>
  </si>
  <si>
    <t>951 0412 9990020340 240</t>
  </si>
  <si>
    <t>951 0412 9990020340 244</t>
  </si>
  <si>
    <t>Мероприятия в сфере территориального планирования по иным непрограммным расходам  в рамках непрограммных расходов органа местного самоуправления Углеродовского городского поселения</t>
  </si>
  <si>
    <t>951 0412 9990020340 000</t>
  </si>
  <si>
    <t>Коммунальное хозяйство</t>
  </si>
  <si>
    <t>951 0502 0000000000 000</t>
  </si>
  <si>
    <t xml:space="preserve">951 0502 0500000000 000 </t>
  </si>
  <si>
    <t>951 0502 0530000000 000</t>
  </si>
  <si>
    <t>Мероприятия по ремонту и содержанию объектов коммунального хозяйства, в рамках подпрограммы «Развитие  жилищно-коммунального хозяйства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 (Иные закупки товаров, работ и услуг для обеспечения государственных (муниципальных) нужд)</t>
  </si>
  <si>
    <t>951 0502 0530020090 000</t>
  </si>
  <si>
    <t>951 0502 0530020090 200</t>
  </si>
  <si>
    <t>951 0502 0530020090 240</t>
  </si>
  <si>
    <t>951 0502 0530020090 244</t>
  </si>
  <si>
    <t>Иные мероприятия в сфере  коммунального хозяйства в рамках подпрограммы «Развитие  жилищно-коммунального хозяйства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 (Иные закупки товаров, работ и услуг для обеспечения государственных (муниципальных) нужд</t>
  </si>
  <si>
    <t>951 0502 0530020190 000</t>
  </si>
  <si>
    <t>951 0502 0530020190 200</t>
  </si>
  <si>
    <t>951 0502 0530020190 240</t>
  </si>
  <si>
    <t>951 0113 0800000000 000</t>
  </si>
</sst>
</file>

<file path=xl/styles.xml><?xml version="1.0" encoding="utf-8"?>
<styleSheet xmlns="http://schemas.openxmlformats.org/spreadsheetml/2006/main">
  <numFmts count="1">
    <numFmt numFmtId="164" formatCode="#,##0.00_р_."/>
  </numFmts>
  <fonts count="3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Arial Cyr"/>
      <charset val="204"/>
    </font>
    <font>
      <sz val="14"/>
      <name val="Arial"/>
      <family val="2"/>
      <charset val="204"/>
    </font>
    <font>
      <sz val="14"/>
      <name val="Arial Cyr"/>
      <family val="2"/>
      <charset val="204"/>
    </font>
    <font>
      <sz val="14"/>
      <name val="Arial Cyr"/>
      <charset val="204"/>
    </font>
    <font>
      <b/>
      <sz val="14"/>
      <name val="Arial Cyr"/>
      <family val="2"/>
      <charset val="204"/>
    </font>
    <font>
      <sz val="16"/>
      <name val="Arial"/>
      <family val="2"/>
      <charset val="204"/>
    </font>
    <font>
      <sz val="18"/>
      <name val="Arial Cyr"/>
      <family val="2"/>
      <charset val="204"/>
    </font>
    <font>
      <b/>
      <sz val="10"/>
      <name val="Arial"/>
      <family val="2"/>
      <charset val="204"/>
    </font>
    <font>
      <sz val="16"/>
      <name val="Arial Cyr"/>
      <family val="2"/>
      <charset val="204"/>
    </font>
    <font>
      <sz val="18"/>
      <name val="Arial"/>
      <family val="2"/>
      <charset val="204"/>
    </font>
    <font>
      <sz val="16"/>
      <name val="Arial Cyr"/>
      <charset val="204"/>
    </font>
    <font>
      <b/>
      <sz val="16"/>
      <name val="Arial Cyr"/>
      <family val="2"/>
      <charset val="204"/>
    </font>
    <font>
      <sz val="16"/>
      <color theme="1"/>
      <name val="Arial"/>
      <family val="2"/>
      <charset val="204"/>
    </font>
    <font>
      <b/>
      <sz val="14"/>
      <color theme="1"/>
      <name val="Arial Cyr"/>
      <family val="2"/>
      <charset val="204"/>
    </font>
    <font>
      <sz val="14"/>
      <color theme="1"/>
      <name val="Arial Cyr"/>
      <charset val="204"/>
    </font>
    <font>
      <sz val="14"/>
      <color theme="1"/>
      <name val="Arial Cyr"/>
      <family val="2"/>
      <charset val="204"/>
    </font>
    <font>
      <sz val="14"/>
      <color theme="1"/>
      <name val="Arial"/>
      <family val="2"/>
      <charset val="204"/>
    </font>
    <font>
      <sz val="16"/>
      <color theme="1"/>
      <name val="Arial Cyr"/>
      <charset val="204"/>
    </font>
    <font>
      <sz val="16"/>
      <color theme="1"/>
      <name val="Arial Cyr"/>
      <family val="2"/>
      <charset val="204"/>
    </font>
    <font>
      <sz val="10"/>
      <color theme="1"/>
      <name val="Arial Cyr"/>
      <charset val="204"/>
    </font>
    <font>
      <sz val="16"/>
      <color rgb="FFFF0000"/>
      <name val="Arial Cyr"/>
      <charset val="204"/>
    </font>
    <font>
      <b/>
      <sz val="16"/>
      <name val="Arial"/>
      <family val="2"/>
      <charset val="204"/>
    </font>
    <font>
      <sz val="18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9" fillId="0" borderId="0"/>
  </cellStyleXfs>
  <cellXfs count="244">
    <xf numFmtId="0" fontId="0" fillId="0" borderId="0" xfId="0"/>
    <xf numFmtId="49" fontId="1" fillId="0" borderId="0" xfId="0" applyNumberFormat="1" applyFont="1"/>
    <xf numFmtId="49" fontId="0" fillId="0" borderId="3" xfId="0" applyNumberFormat="1" applyBorder="1"/>
    <xf numFmtId="0" fontId="0" fillId="0" borderId="0" xfId="0" applyBorder="1"/>
    <xf numFmtId="0" fontId="3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left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7" fillId="0" borderId="0" xfId="0" applyNumberFormat="1" applyFont="1"/>
    <xf numFmtId="0" fontId="7" fillId="0" borderId="0" xfId="0" applyFont="1" applyBorder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vertical="top" wrapText="1"/>
    </xf>
    <xf numFmtId="4" fontId="7" fillId="0" borderId="0" xfId="0" applyNumberFormat="1" applyFont="1" applyBorder="1" applyAlignment="1">
      <alignment horizontal="right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vertical="top"/>
    </xf>
    <xf numFmtId="49" fontId="7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49" fontId="7" fillId="0" borderId="0" xfId="0" applyNumberFormat="1" applyFont="1" applyBorder="1"/>
    <xf numFmtId="0" fontId="7" fillId="0" borderId="5" xfId="0" applyFont="1" applyBorder="1"/>
    <xf numFmtId="0" fontId="5" fillId="0" borderId="0" xfId="0" applyFont="1" applyBorder="1" applyAlignment="1">
      <alignment horizontal="center" vertical="top"/>
    </xf>
    <xf numFmtId="49" fontId="5" fillId="0" borderId="0" xfId="0" applyNumberFormat="1" applyFont="1" applyBorder="1" applyAlignment="1">
      <alignment horizontal="center"/>
    </xf>
    <xf numFmtId="0" fontId="13" fillId="0" borderId="6" xfId="0" applyNumberFormat="1" applyFont="1" applyFill="1" applyBorder="1" applyAlignment="1">
      <alignment horizontal="left" vertical="center" wrapText="1"/>
    </xf>
    <xf numFmtId="0" fontId="14" fillId="0" borderId="0" xfId="0" applyFont="1"/>
    <xf numFmtId="0" fontId="15" fillId="0" borderId="0" xfId="0" applyFont="1" applyBorder="1" applyAlignment="1"/>
    <xf numFmtId="0" fontId="12" fillId="0" borderId="0" xfId="0" applyFont="1" applyAlignment="1">
      <alignment horizontal="left"/>
    </xf>
    <xf numFmtId="49" fontId="12" fillId="0" borderId="0" xfId="0" applyNumberFormat="1" applyFont="1"/>
    <xf numFmtId="0" fontId="14" fillId="0" borderId="3" xfId="0" applyFont="1" applyBorder="1" applyAlignment="1">
      <alignment horizontal="left"/>
    </xf>
    <xf numFmtId="0" fontId="14" fillId="0" borderId="3" xfId="0" applyFont="1" applyBorder="1" applyAlignment="1"/>
    <xf numFmtId="49" fontId="14" fillId="0" borderId="3" xfId="0" applyNumberFormat="1" applyFont="1" applyBorder="1"/>
    <xf numFmtId="4" fontId="10" fillId="0" borderId="5" xfId="0" applyNumberFormat="1" applyFont="1" applyFill="1" applyBorder="1" applyAlignment="1"/>
    <xf numFmtId="4" fontId="10" fillId="0" borderId="5" xfId="0" applyNumberFormat="1" applyFont="1" applyFill="1" applyBorder="1" applyAlignment="1">
      <alignment horizontal="right"/>
    </xf>
    <xf numFmtId="4" fontId="10" fillId="0" borderId="15" xfId="0" applyNumberFormat="1" applyFont="1" applyFill="1" applyBorder="1" applyAlignment="1"/>
    <xf numFmtId="0" fontId="19" fillId="0" borderId="0" xfId="0" applyFont="1" applyAlignment="1">
      <alignment horizontal="left"/>
    </xf>
    <xf numFmtId="4" fontId="21" fillId="0" borderId="5" xfId="0" applyNumberFormat="1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top" wrapText="1"/>
    </xf>
    <xf numFmtId="0" fontId="20" fillId="0" borderId="0" xfId="0" applyFont="1" applyBorder="1" applyAlignment="1">
      <alignment vertical="top" wrapText="1"/>
    </xf>
    <xf numFmtId="49" fontId="20" fillId="0" borderId="0" xfId="0" applyNumberFormat="1" applyFont="1" applyBorder="1" applyAlignment="1"/>
    <xf numFmtId="0" fontId="16" fillId="0" borderId="0" xfId="0" applyFont="1"/>
    <xf numFmtId="0" fontId="22" fillId="0" borderId="0" xfId="0" applyFont="1" applyAlignment="1">
      <alignment horizontal="left"/>
    </xf>
    <xf numFmtId="49" fontId="21" fillId="0" borderId="0" xfId="0" applyNumberFormat="1" applyFont="1" applyBorder="1" applyAlignment="1">
      <alignment horizontal="center" wrapText="1"/>
    </xf>
    <xf numFmtId="49" fontId="22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49" fontId="18" fillId="0" borderId="0" xfId="0" applyNumberFormat="1" applyFont="1" applyBorder="1" applyAlignment="1">
      <alignment horizontal="center" wrapText="1"/>
    </xf>
    <xf numFmtId="49" fontId="19" fillId="0" borderId="0" xfId="0" applyNumberFormat="1" applyFont="1" applyBorder="1" applyAlignment="1">
      <alignment horizontal="center"/>
    </xf>
    <xf numFmtId="4" fontId="16" fillId="0" borderId="5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6" fillId="0" borderId="0" xfId="0" applyFont="1" applyFill="1"/>
    <xf numFmtId="49" fontId="6" fillId="0" borderId="0" xfId="0" applyNumberFormat="1" applyFont="1" applyFill="1"/>
    <xf numFmtId="0" fontId="8" fillId="0" borderId="0" xfId="0" applyFont="1" applyFill="1" applyAlignment="1"/>
    <xf numFmtId="0" fontId="6" fillId="0" borderId="8" xfId="0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49" fontId="6" fillId="0" borderId="0" xfId="0" applyNumberFormat="1" applyFont="1" applyFill="1" applyAlignment="1"/>
    <xf numFmtId="49" fontId="6" fillId="0" borderId="12" xfId="0" applyNumberFormat="1" applyFont="1" applyFill="1" applyBorder="1" applyAlignment="1">
      <alignment horizontal="center"/>
    </xf>
    <xf numFmtId="0" fontId="4" fillId="0" borderId="0" xfId="0" applyFont="1" applyFill="1" applyAlignment="1"/>
    <xf numFmtId="0" fontId="7" fillId="0" borderId="3" xfId="0" applyFont="1" applyFill="1" applyBorder="1" applyAlignment="1">
      <alignment horizontal="left"/>
    </xf>
    <xf numFmtId="0" fontId="7" fillId="0" borderId="3" xfId="0" applyFont="1" applyFill="1" applyBorder="1" applyAlignment="1"/>
    <xf numFmtId="49" fontId="7" fillId="0" borderId="3" xfId="0" applyNumberFormat="1" applyFont="1" applyFill="1" applyBorder="1"/>
    <xf numFmtId="0" fontId="7" fillId="0" borderId="3" xfId="0" applyFont="1" applyFill="1" applyBorder="1"/>
    <xf numFmtId="0" fontId="6" fillId="0" borderId="4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13" fillId="0" borderId="6" xfId="0" applyFont="1" applyFill="1" applyBorder="1"/>
    <xf numFmtId="49" fontId="13" fillId="0" borderId="5" xfId="0" applyNumberFormat="1" applyFont="1" applyFill="1" applyBorder="1" applyAlignment="1">
      <alignment horizontal="center"/>
    </xf>
    <xf numFmtId="49" fontId="13" fillId="0" borderId="15" xfId="0" applyNumberFormat="1" applyFont="1" applyFill="1" applyBorder="1" applyAlignment="1">
      <alignment horizontal="center"/>
    </xf>
    <xf numFmtId="49" fontId="13" fillId="0" borderId="7" xfId="0" applyNumberFormat="1" applyFont="1" applyFill="1" applyBorder="1" applyAlignment="1"/>
    <xf numFmtId="4" fontId="10" fillId="0" borderId="9" xfId="0" applyNumberFormat="1" applyFont="1" applyFill="1" applyBorder="1" applyAlignment="1"/>
    <xf numFmtId="0" fontId="13" fillId="0" borderId="6" xfId="0" applyNumberFormat="1" applyFont="1" applyFill="1" applyBorder="1" applyAlignment="1">
      <alignment vertical="center" wrapText="1"/>
    </xf>
    <xf numFmtId="4" fontId="10" fillId="0" borderId="14" xfId="0" applyNumberFormat="1" applyFont="1" applyFill="1" applyBorder="1" applyAlignment="1"/>
    <xf numFmtId="0" fontId="13" fillId="0" borderId="6" xfId="0" applyNumberFormat="1" applyFont="1" applyFill="1" applyBorder="1" applyAlignment="1">
      <alignment horizontal="left" vertical="top" wrapText="1"/>
    </xf>
    <xf numFmtId="164" fontId="21" fillId="0" borderId="5" xfId="0" applyNumberFormat="1" applyFont="1" applyFill="1" applyBorder="1" applyAlignment="1">
      <alignment horizontal="center" wrapText="1"/>
    </xf>
    <xf numFmtId="164" fontId="16" fillId="0" borderId="5" xfId="0" applyNumberFormat="1" applyFont="1" applyFill="1" applyBorder="1" applyAlignment="1">
      <alignment horizontal="center"/>
    </xf>
    <xf numFmtId="2" fontId="10" fillId="0" borderId="5" xfId="0" applyNumberFormat="1" applyFont="1" applyFill="1" applyBorder="1" applyAlignment="1">
      <alignment horizontal="right"/>
    </xf>
    <xf numFmtId="4" fontId="10" fillId="0" borderId="14" xfId="0" applyNumberFormat="1" applyFont="1" applyFill="1" applyBorder="1" applyAlignment="1">
      <alignment horizontal="right"/>
    </xf>
    <xf numFmtId="2" fontId="16" fillId="0" borderId="5" xfId="0" applyNumberFormat="1" applyFont="1" applyFill="1" applyBorder="1" applyAlignment="1">
      <alignment horizontal="center"/>
    </xf>
    <xf numFmtId="164" fontId="16" fillId="0" borderId="5" xfId="0" applyNumberFormat="1" applyFont="1" applyFill="1" applyBorder="1" applyAlignment="1">
      <alignment horizontal="center" wrapText="1"/>
    </xf>
    <xf numFmtId="4" fontId="22" fillId="0" borderId="5" xfId="0" applyNumberFormat="1" applyFont="1" applyFill="1" applyBorder="1" applyAlignment="1">
      <alignment horizontal="center"/>
    </xf>
    <xf numFmtId="49" fontId="16" fillId="0" borderId="5" xfId="0" applyNumberFormat="1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49" fontId="24" fillId="0" borderId="3" xfId="0" applyNumberFormat="1" applyFont="1" applyBorder="1"/>
    <xf numFmtId="0" fontId="5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/>
    <xf numFmtId="0" fontId="18" fillId="0" borderId="0" xfId="0" applyFont="1" applyFill="1" applyAlignment="1">
      <alignment horizontal="left"/>
    </xf>
    <xf numFmtId="0" fontId="19" fillId="0" borderId="0" xfId="0" applyFont="1" applyFill="1" applyAlignment="1">
      <alignment horizontal="left"/>
    </xf>
    <xf numFmtId="49" fontId="19" fillId="0" borderId="0" xfId="0" applyNumberFormat="1" applyFont="1" applyFill="1"/>
    <xf numFmtId="49" fontId="18" fillId="0" borderId="0" xfId="0" applyNumberFormat="1" applyFont="1" applyFill="1"/>
    <xf numFmtId="49" fontId="19" fillId="0" borderId="0" xfId="0" applyNumberFormat="1" applyFont="1" applyFill="1" applyBorder="1"/>
    <xf numFmtId="0" fontId="18" fillId="0" borderId="3" xfId="0" applyFont="1" applyFill="1" applyBorder="1" applyAlignment="1">
      <alignment horizontal="left"/>
    </xf>
    <xf numFmtId="49" fontId="18" fillId="0" borderId="3" xfId="0" applyNumberFormat="1" applyFont="1" applyFill="1" applyBorder="1" applyAlignment="1">
      <alignment horizontal="left"/>
    </xf>
    <xf numFmtId="0" fontId="18" fillId="0" borderId="3" xfId="0" applyFont="1" applyFill="1" applyBorder="1" applyAlignment="1"/>
    <xf numFmtId="49" fontId="18" fillId="0" borderId="3" xfId="0" applyNumberFormat="1" applyFont="1" applyFill="1" applyBorder="1"/>
    <xf numFmtId="0" fontId="18" fillId="0" borderId="0" xfId="0" applyFont="1" applyFill="1" applyBorder="1"/>
    <xf numFmtId="0" fontId="19" fillId="0" borderId="4" xfId="0" applyFont="1" applyFill="1" applyBorder="1" applyAlignment="1">
      <alignment horizontal="left"/>
    </xf>
    <xf numFmtId="0" fontId="19" fillId="0" borderId="2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/>
    </xf>
    <xf numFmtId="49" fontId="19" fillId="0" borderId="16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/>
    </xf>
    <xf numFmtId="0" fontId="19" fillId="0" borderId="0" xfId="0" applyFont="1" applyFill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 wrapText="1"/>
    </xf>
    <xf numFmtId="49" fontId="20" fillId="0" borderId="5" xfId="0" applyNumberFormat="1" applyFont="1" applyFill="1" applyBorder="1" applyAlignment="1">
      <alignment horizontal="center"/>
    </xf>
    <xf numFmtId="49" fontId="20" fillId="0" borderId="5" xfId="0" applyNumberFormat="1" applyFont="1" applyFill="1" applyBorder="1" applyAlignment="1">
      <alignment horizontal="center" vertical="top"/>
    </xf>
    <xf numFmtId="49" fontId="20" fillId="0" borderId="5" xfId="0" applyNumberFormat="1" applyFont="1" applyFill="1" applyBorder="1" applyAlignment="1"/>
    <xf numFmtId="0" fontId="20" fillId="0" borderId="5" xfId="0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 wrapText="1"/>
    </xf>
    <xf numFmtId="49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wrapText="1"/>
    </xf>
    <xf numFmtId="49" fontId="7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/>
    </xf>
    <xf numFmtId="49" fontId="7" fillId="0" borderId="0" xfId="0" applyNumberFormat="1" applyFont="1" applyFill="1" applyBorder="1"/>
    <xf numFmtId="49" fontId="7" fillId="0" borderId="0" xfId="0" applyNumberFormat="1" applyFont="1" applyFill="1"/>
    <xf numFmtId="0" fontId="7" fillId="0" borderId="0" xfId="0" applyFont="1" applyFill="1"/>
    <xf numFmtId="4" fontId="9" fillId="2" borderId="5" xfId="0" applyNumberFormat="1" applyFont="1" applyFill="1" applyBorder="1" applyAlignment="1"/>
    <xf numFmtId="4" fontId="10" fillId="2" borderId="0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/>
    <xf numFmtId="0" fontId="12" fillId="2" borderId="17" xfId="0" applyFont="1" applyFill="1" applyBorder="1" applyAlignment="1">
      <alignment horizontal="center"/>
    </xf>
    <xf numFmtId="49" fontId="12" fillId="2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/>
    <xf numFmtId="49" fontId="3" fillId="2" borderId="0" xfId="0" applyNumberFormat="1" applyFont="1" applyFill="1" applyBorder="1" applyAlignment="1"/>
    <xf numFmtId="49" fontId="3" fillId="2" borderId="0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4" fontId="11" fillId="2" borderId="5" xfId="0" applyNumberFormat="1" applyFont="1" applyFill="1" applyBorder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4" fontId="10" fillId="2" borderId="5" xfId="0" applyNumberFormat="1" applyFont="1" applyFill="1" applyBorder="1" applyAlignment="1"/>
    <xf numFmtId="0" fontId="0" fillId="3" borderId="0" xfId="0" applyFont="1" applyFill="1"/>
    <xf numFmtId="49" fontId="9" fillId="0" borderId="5" xfId="0" applyNumberFormat="1" applyFont="1" applyFill="1" applyBorder="1" applyAlignment="1">
      <alignment horizontal="center"/>
    </xf>
    <xf numFmtId="4" fontId="9" fillId="0" borderId="5" xfId="0" applyNumberFormat="1" applyFont="1" applyFill="1" applyBorder="1" applyAlignment="1">
      <alignment horizontal="right"/>
    </xf>
    <xf numFmtId="4" fontId="9" fillId="0" borderId="5" xfId="0" applyNumberFormat="1" applyFont="1" applyFill="1" applyBorder="1" applyAlignment="1"/>
    <xf numFmtId="2" fontId="9" fillId="0" borderId="5" xfId="0" applyNumberFormat="1" applyFont="1" applyFill="1" applyBorder="1" applyAlignment="1">
      <alignment horizontal="right"/>
    </xf>
    <xf numFmtId="0" fontId="6" fillId="0" borderId="0" xfId="0" applyFont="1" applyFill="1" applyAlignment="1"/>
    <xf numFmtId="49" fontId="6" fillId="0" borderId="10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4" fontId="9" fillId="0" borderId="5" xfId="0" applyNumberFormat="1" applyFont="1" applyFill="1" applyBorder="1" applyAlignment="1">
      <alignment vertical="center"/>
    </xf>
    <xf numFmtId="4" fontId="9" fillId="2" borderId="5" xfId="0" applyNumberFormat="1" applyFont="1" applyFill="1" applyBorder="1" applyAlignment="1">
      <alignment vertical="center"/>
    </xf>
    <xf numFmtId="4" fontId="9" fillId="0" borderId="5" xfId="0" applyNumberFormat="1" applyFont="1" applyFill="1" applyBorder="1" applyAlignment="1">
      <alignment horizontal="right" vertical="center"/>
    </xf>
    <xf numFmtId="4" fontId="9" fillId="0" borderId="5" xfId="0" applyNumberFormat="1" applyFont="1" applyFill="1" applyBorder="1" applyAlignment="1">
      <alignment horizontal="center"/>
    </xf>
    <xf numFmtId="2" fontId="9" fillId="0" borderId="5" xfId="0" applyNumberFormat="1" applyFont="1" applyFill="1" applyBorder="1" applyAlignment="1"/>
    <xf numFmtId="4" fontId="10" fillId="2" borderId="0" xfId="0" applyNumberFormat="1" applyFont="1" applyFill="1" applyBorder="1" applyAlignment="1"/>
    <xf numFmtId="0" fontId="13" fillId="0" borderId="4" xfId="0" applyNumberFormat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left" vertical="center" wrapText="1"/>
    </xf>
    <xf numFmtId="49" fontId="13" fillId="0" borderId="15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wrapText="1"/>
    </xf>
    <xf numFmtId="0" fontId="13" fillId="0" borderId="5" xfId="0" applyFont="1" applyFill="1" applyBorder="1"/>
    <xf numFmtId="0" fontId="13" fillId="0" borderId="0" xfId="0" applyFont="1" applyFill="1"/>
    <xf numFmtId="0" fontId="13" fillId="0" borderId="0" xfId="0" applyFont="1" applyFill="1" applyAlignment="1">
      <alignment wrapText="1"/>
    </xf>
    <xf numFmtId="0" fontId="13" fillId="0" borderId="19" xfId="0" applyFont="1" applyBorder="1" applyAlignment="1">
      <alignment horizontal="justify" vertical="center" wrapText="1"/>
    </xf>
    <xf numFmtId="4" fontId="25" fillId="0" borderId="5" xfId="0" applyNumberFormat="1" applyFont="1" applyFill="1" applyBorder="1" applyAlignment="1">
      <alignment horizontal="right"/>
    </xf>
    <xf numFmtId="49" fontId="9" fillId="3" borderId="5" xfId="0" applyNumberFormat="1" applyFont="1" applyFill="1" applyBorder="1" applyAlignment="1">
      <alignment horizontal="center"/>
    </xf>
    <xf numFmtId="2" fontId="25" fillId="0" borderId="5" xfId="0" applyNumberFormat="1" applyFont="1" applyFill="1" applyBorder="1" applyAlignment="1">
      <alignment horizontal="right"/>
    </xf>
    <xf numFmtId="4" fontId="25" fillId="0" borderId="5" xfId="0" applyNumberFormat="1" applyFont="1" applyFill="1" applyBorder="1" applyAlignment="1"/>
    <xf numFmtId="0" fontId="0" fillId="0" borderId="0" xfId="0" applyFont="1" applyFill="1"/>
    <xf numFmtId="0" fontId="26" fillId="2" borderId="4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6" fillId="2" borderId="7" xfId="0" applyFont="1" applyFill="1" applyBorder="1" applyAlignment="1">
      <alignment horizontal="center" vertical="center"/>
    </xf>
    <xf numFmtId="0" fontId="26" fillId="2" borderId="5" xfId="0" applyFont="1" applyFill="1" applyBorder="1"/>
    <xf numFmtId="0" fontId="26" fillId="2" borderId="5" xfId="0" applyFont="1" applyFill="1" applyBorder="1" applyAlignment="1">
      <alignment wrapText="1"/>
    </xf>
    <xf numFmtId="0" fontId="26" fillId="2" borderId="5" xfId="0" applyFont="1" applyFill="1" applyBorder="1" applyAlignment="1">
      <alignment horizontal="left" vertical="center" wrapText="1"/>
    </xf>
    <xf numFmtId="0" fontId="26" fillId="2" borderId="5" xfId="0" applyFont="1" applyFill="1" applyBorder="1" applyAlignment="1">
      <alignment horizontal="left" wrapText="1"/>
    </xf>
    <xf numFmtId="0" fontId="26" fillId="2" borderId="5" xfId="0" applyFont="1" applyFill="1" applyBorder="1" applyAlignment="1">
      <alignment horizontal="left" vertical="top" wrapText="1"/>
    </xf>
    <xf numFmtId="0" fontId="26" fillId="2" borderId="5" xfId="0" applyFont="1" applyFill="1" applyBorder="1" applyAlignment="1">
      <alignment vertical="top" wrapText="1"/>
    </xf>
    <xf numFmtId="0" fontId="27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6" fillId="0" borderId="5" xfId="0" applyFont="1" applyFill="1" applyBorder="1" applyAlignment="1">
      <alignment horizontal="left" vertical="center" wrapText="1"/>
    </xf>
    <xf numFmtId="4" fontId="9" fillId="0" borderId="5" xfId="0" applyNumberFormat="1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left" vertical="top" wrapText="1"/>
    </xf>
    <xf numFmtId="0" fontId="0" fillId="0" borderId="0" xfId="0" applyFill="1" applyBorder="1"/>
    <xf numFmtId="4" fontId="25" fillId="2" borderId="5" xfId="0" applyNumberFormat="1" applyFont="1" applyFill="1" applyBorder="1" applyAlignment="1"/>
    <xf numFmtId="4" fontId="10" fillId="0" borderId="15" xfId="0" applyNumberFormat="1" applyFont="1" applyFill="1" applyBorder="1" applyAlignment="1">
      <alignment horizontal="right"/>
    </xf>
    <xf numFmtId="4" fontId="30" fillId="0" borderId="5" xfId="0" applyNumberFormat="1" applyFont="1" applyFill="1" applyBorder="1" applyAlignment="1">
      <alignment horizontal="right"/>
    </xf>
    <xf numFmtId="4" fontId="30" fillId="0" borderId="5" xfId="0" applyNumberFormat="1" applyFont="1" applyFill="1" applyBorder="1" applyAlignment="1"/>
    <xf numFmtId="0" fontId="6" fillId="0" borderId="0" xfId="0" applyFont="1" applyFill="1" applyAlignment="1"/>
    <xf numFmtId="0" fontId="4" fillId="0" borderId="0" xfId="0" applyFont="1" applyFill="1" applyAlignment="1">
      <alignment horizontal="left" wrapText="1"/>
    </xf>
    <xf numFmtId="0" fontId="8" fillId="0" borderId="0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 vertical="top" wrapText="1"/>
    </xf>
    <xf numFmtId="0" fontId="23" fillId="0" borderId="0" xfId="0" applyFont="1" applyAlignment="1"/>
    <xf numFmtId="4" fontId="10" fillId="0" borderId="15" xfId="0" applyNumberFormat="1" applyFont="1" applyFill="1" applyBorder="1" applyAlignment="1">
      <alignment horizontal="center"/>
    </xf>
    <xf numFmtId="49" fontId="9" fillId="2" borderId="4" xfId="0" applyNumberFormat="1" applyFont="1" applyFill="1" applyBorder="1" applyAlignment="1">
      <alignment horizontal="center"/>
    </xf>
    <xf numFmtId="4" fontId="9" fillId="0" borderId="4" xfId="0" applyNumberFormat="1" applyFont="1" applyFill="1" applyBorder="1" applyAlignment="1">
      <alignment horizontal="right"/>
    </xf>
    <xf numFmtId="4" fontId="9" fillId="0" borderId="4" xfId="0" applyNumberFormat="1" applyFont="1" applyFill="1" applyBorder="1" applyAlignment="1"/>
    <xf numFmtId="4" fontId="9" fillId="2" borderId="4" xfId="0" applyNumberFormat="1" applyFont="1" applyFill="1" applyBorder="1" applyAlignment="1"/>
    <xf numFmtId="49" fontId="9" fillId="2" borderId="1" xfId="0" applyNumberFormat="1" applyFont="1" applyFill="1" applyBorder="1" applyAlignment="1">
      <alignment horizontal="center"/>
    </xf>
    <xf numFmtId="4" fontId="9" fillId="0" borderId="15" xfId="0" applyNumberFormat="1" applyFont="1" applyFill="1" applyBorder="1" applyAlignment="1">
      <alignment horizontal="right"/>
    </xf>
    <xf numFmtId="4" fontId="9" fillId="0" borderId="15" xfId="0" applyNumberFormat="1" applyFont="1" applyFill="1" applyBorder="1" applyAlignment="1"/>
    <xf numFmtId="4" fontId="9" fillId="2" borderId="15" xfId="0" applyNumberFormat="1" applyFont="1" applyFill="1" applyBorder="1" applyAlignment="1"/>
    <xf numFmtId="0" fontId="26" fillId="0" borderId="9" xfId="0" applyFont="1" applyBorder="1" applyAlignment="1">
      <alignment vertical="top" wrapText="1"/>
    </xf>
    <xf numFmtId="0" fontId="28" fillId="2" borderId="5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left" vertical="top" wrapText="1"/>
    </xf>
    <xf numFmtId="0" fontId="26" fillId="0" borderId="5" xfId="0" applyFont="1" applyFill="1" applyBorder="1" applyAlignment="1">
      <alignment wrapText="1"/>
    </xf>
    <xf numFmtId="0" fontId="26" fillId="0" borderId="5" xfId="0" applyFont="1" applyFill="1" applyBorder="1" applyAlignment="1">
      <alignment vertical="top" wrapText="1"/>
    </xf>
    <xf numFmtId="49" fontId="9" fillId="0" borderId="5" xfId="0" applyNumberFormat="1" applyFont="1" applyFill="1" applyBorder="1" applyAlignment="1"/>
    <xf numFmtId="49" fontId="9" fillId="0" borderId="5" xfId="0" applyNumberFormat="1" applyFont="1" applyFill="1" applyBorder="1" applyAlignment="1">
      <alignment horizontal="center" vertical="center"/>
    </xf>
    <xf numFmtId="49" fontId="25" fillId="0" borderId="5" xfId="0" applyNumberFormat="1" applyFont="1" applyFill="1" applyBorder="1" applyAlignment="1">
      <alignment horizontal="center"/>
    </xf>
    <xf numFmtId="49" fontId="9" fillId="0" borderId="4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49" fontId="12" fillId="0" borderId="5" xfId="0" applyNumberFormat="1" applyFont="1" applyFill="1" applyBorder="1" applyAlignment="1">
      <alignment horizontal="center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8"/>
  <sheetViews>
    <sheetView showGridLines="0" view="pageBreakPreview" topLeftCell="A12" zoomScale="60" workbookViewId="0">
      <selection activeCell="D71" sqref="D71"/>
    </sheetView>
  </sheetViews>
  <sheetFormatPr defaultRowHeight="18"/>
  <cols>
    <col min="1" max="1" width="75.7109375" style="5" customWidth="1"/>
    <col min="2" max="2" width="8.7109375" style="5" customWidth="1"/>
    <col min="3" max="3" width="46.7109375" style="5" customWidth="1"/>
    <col min="4" max="4" width="23" style="10" customWidth="1"/>
    <col min="5" max="5" width="24" style="10" customWidth="1"/>
    <col min="6" max="6" width="23.42578125" style="6" customWidth="1"/>
    <col min="7" max="7" width="9.140625" style="6" customWidth="1"/>
    <col min="8" max="8" width="0.140625" style="6" hidden="1" customWidth="1"/>
    <col min="9" max="16384" width="9.140625" style="6"/>
  </cols>
  <sheetData>
    <row r="1" spans="1:6" ht="10.5" customHeight="1">
      <c r="A1" s="51"/>
      <c r="B1" s="51"/>
      <c r="C1" s="51"/>
      <c r="D1" s="211"/>
      <c r="E1" s="211"/>
      <c r="F1" s="211"/>
    </row>
    <row r="2" spans="1:6" ht="9.75" customHeight="1">
      <c r="A2" s="51"/>
      <c r="B2" s="51"/>
      <c r="C2" s="51"/>
      <c r="D2" s="52"/>
      <c r="E2" s="53"/>
      <c r="F2" s="52"/>
    </row>
    <row r="3" spans="1:6" ht="10.5" customHeight="1">
      <c r="A3" s="51"/>
      <c r="B3" s="51"/>
      <c r="C3" s="51"/>
      <c r="D3" s="52"/>
      <c r="E3" s="53"/>
      <c r="F3" s="52"/>
    </row>
    <row r="4" spans="1:6" ht="11.25" customHeight="1">
      <c r="A4" s="51"/>
      <c r="B4" s="51"/>
      <c r="C4" s="51"/>
      <c r="D4" s="52"/>
      <c r="E4" s="53"/>
      <c r="F4" s="52"/>
    </row>
    <row r="5" spans="1:6" ht="10.5" customHeight="1">
      <c r="A5" s="51"/>
      <c r="B5" s="51"/>
      <c r="C5" s="51"/>
      <c r="D5" s="52"/>
      <c r="E5" s="53"/>
      <c r="F5" s="52"/>
    </row>
    <row r="6" spans="1:6" ht="17.25" customHeight="1" thickBot="1">
      <c r="A6" s="214" t="s">
        <v>415</v>
      </c>
      <c r="B6" s="214"/>
      <c r="C6" s="214"/>
      <c r="D6" s="214"/>
      <c r="E6" s="54"/>
      <c r="F6" s="55" t="s">
        <v>4</v>
      </c>
    </row>
    <row r="7" spans="1:6" ht="20.25" customHeight="1">
      <c r="A7" s="51"/>
      <c r="B7" s="56"/>
      <c r="C7" s="51"/>
      <c r="D7" s="57" t="s">
        <v>140</v>
      </c>
      <c r="E7" s="57"/>
      <c r="F7" s="166" t="s">
        <v>21</v>
      </c>
    </row>
    <row r="8" spans="1:6" ht="15.75" customHeight="1">
      <c r="A8" s="57"/>
      <c r="B8" s="57"/>
      <c r="C8" s="215" t="s">
        <v>453</v>
      </c>
      <c r="D8" s="215"/>
      <c r="E8" s="165" t="s">
        <v>144</v>
      </c>
      <c r="F8" s="58" t="s">
        <v>454</v>
      </c>
    </row>
    <row r="9" spans="1:6" ht="15.75" customHeight="1">
      <c r="A9" s="59" t="s">
        <v>38</v>
      </c>
      <c r="B9" s="56"/>
      <c r="C9" s="56"/>
      <c r="D9" s="53"/>
      <c r="E9" s="60" t="s">
        <v>141</v>
      </c>
      <c r="F9" s="61" t="s">
        <v>74</v>
      </c>
    </row>
    <row r="10" spans="1:6" ht="17.25" customHeight="1">
      <c r="A10" s="62" t="s">
        <v>90</v>
      </c>
      <c r="B10" s="165"/>
      <c r="C10" s="165"/>
      <c r="D10" s="165"/>
      <c r="E10" s="60" t="s">
        <v>142</v>
      </c>
      <c r="F10" s="58" t="s">
        <v>75</v>
      </c>
    </row>
    <row r="11" spans="1:6" ht="35.25" customHeight="1">
      <c r="A11" s="212" t="s">
        <v>191</v>
      </c>
      <c r="B11" s="212"/>
      <c r="C11" s="212"/>
      <c r="D11" s="212"/>
      <c r="E11" s="60" t="s">
        <v>143</v>
      </c>
      <c r="F11" s="58" t="s">
        <v>123</v>
      </c>
    </row>
    <row r="12" spans="1:6" ht="14.1" customHeight="1">
      <c r="A12" s="62" t="s">
        <v>157</v>
      </c>
      <c r="B12" s="56"/>
      <c r="C12" s="56"/>
      <c r="D12" s="53"/>
      <c r="E12" s="53"/>
      <c r="F12" s="58"/>
    </row>
    <row r="13" spans="1:6" ht="17.25" customHeight="1" thickBot="1">
      <c r="A13" s="59" t="s">
        <v>85</v>
      </c>
      <c r="B13" s="213" t="s">
        <v>139</v>
      </c>
      <c r="C13" s="213"/>
      <c r="D13" s="53"/>
      <c r="E13" s="53"/>
      <c r="F13" s="167" t="s">
        <v>0</v>
      </c>
    </row>
    <row r="14" spans="1:6" ht="13.5" customHeight="1">
      <c r="A14" s="51"/>
      <c r="B14" s="213"/>
      <c r="C14" s="213"/>
      <c r="D14" s="53"/>
      <c r="E14" s="53"/>
      <c r="F14" s="131"/>
    </row>
    <row r="15" spans="1:6" ht="5.25" customHeight="1">
      <c r="A15" s="63"/>
      <c r="B15" s="63"/>
      <c r="C15" s="64"/>
      <c r="D15" s="65"/>
      <c r="E15" s="65"/>
      <c r="F15" s="66"/>
    </row>
    <row r="16" spans="1:6" ht="16.5" customHeight="1">
      <c r="A16" s="67"/>
      <c r="B16" s="176" t="s">
        <v>10</v>
      </c>
      <c r="C16" s="72" t="s">
        <v>37</v>
      </c>
      <c r="D16" s="177" t="s">
        <v>29</v>
      </c>
      <c r="E16" s="71"/>
      <c r="F16" s="72" t="s">
        <v>22</v>
      </c>
    </row>
    <row r="17" spans="1:10" ht="21.75" customHeight="1">
      <c r="A17" s="69" t="s">
        <v>5</v>
      </c>
      <c r="B17" s="68" t="s">
        <v>11</v>
      </c>
      <c r="C17" s="69" t="s">
        <v>33</v>
      </c>
      <c r="D17" s="70" t="s">
        <v>30</v>
      </c>
      <c r="E17" s="70" t="s">
        <v>24</v>
      </c>
      <c r="F17" s="70" t="s">
        <v>3</v>
      </c>
      <c r="J17" s="6" t="s">
        <v>329</v>
      </c>
    </row>
    <row r="18" spans="1:10" ht="16.5" customHeight="1">
      <c r="A18" s="73"/>
      <c r="B18" s="68" t="s">
        <v>12</v>
      </c>
      <c r="C18" s="69" t="s">
        <v>34</v>
      </c>
      <c r="D18" s="70" t="s">
        <v>3</v>
      </c>
      <c r="E18" s="70"/>
      <c r="F18" s="70"/>
    </row>
    <row r="19" spans="1:10" ht="19.5" customHeight="1">
      <c r="A19" s="74">
        <v>1</v>
      </c>
      <c r="B19" s="75">
        <v>2</v>
      </c>
      <c r="C19" s="74">
        <v>3</v>
      </c>
      <c r="D19" s="76" t="s">
        <v>1</v>
      </c>
      <c r="E19" s="76" t="s">
        <v>25</v>
      </c>
      <c r="F19" s="76" t="s">
        <v>26</v>
      </c>
    </row>
    <row r="20" spans="1:10" ht="29.25" customHeight="1">
      <c r="A20" s="77" t="s">
        <v>27</v>
      </c>
      <c r="B20" s="78" t="s">
        <v>76</v>
      </c>
      <c r="C20" s="79" t="s">
        <v>20</v>
      </c>
      <c r="D20" s="36">
        <f>D22+D69</f>
        <v>10180100</v>
      </c>
      <c r="E20" s="36">
        <f>E22+E69</f>
        <v>1410371.1300000001</v>
      </c>
      <c r="F20" s="36">
        <f>D20-E20</f>
        <v>8769728.8699999992</v>
      </c>
    </row>
    <row r="21" spans="1:10" ht="24" customHeight="1">
      <c r="A21" s="77" t="s">
        <v>6</v>
      </c>
      <c r="B21" s="78" t="s">
        <v>76</v>
      </c>
      <c r="C21" s="80"/>
      <c r="D21" s="34"/>
      <c r="E21" s="34"/>
      <c r="F21" s="34"/>
    </row>
    <row r="22" spans="1:10" ht="27" customHeight="1">
      <c r="A22" s="82" t="s">
        <v>41</v>
      </c>
      <c r="B22" s="78" t="s">
        <v>76</v>
      </c>
      <c r="C22" s="78" t="s">
        <v>91</v>
      </c>
      <c r="D22" s="34">
        <f>D23+D31+D41+D52</f>
        <v>3724100</v>
      </c>
      <c r="E22" s="34">
        <f>E23+E31+E41+E52+I23+E65</f>
        <v>319748.03000000003</v>
      </c>
      <c r="F22" s="34">
        <f>D22-E22</f>
        <v>3404351.9699999997</v>
      </c>
    </row>
    <row r="23" spans="1:10" ht="39" customHeight="1">
      <c r="A23" s="82" t="s">
        <v>42</v>
      </c>
      <c r="B23" s="78" t="s">
        <v>76</v>
      </c>
      <c r="C23" s="78" t="s">
        <v>92</v>
      </c>
      <c r="D23" s="83">
        <f>D24</f>
        <v>531700</v>
      </c>
      <c r="E23" s="36">
        <f>E24</f>
        <v>74974.58</v>
      </c>
      <c r="F23" s="34">
        <f>F24</f>
        <v>456725.42</v>
      </c>
    </row>
    <row r="24" spans="1:10" ht="38.25" customHeight="1">
      <c r="A24" s="82" t="s">
        <v>43</v>
      </c>
      <c r="B24" s="78" t="s">
        <v>76</v>
      </c>
      <c r="C24" s="78" t="s">
        <v>93</v>
      </c>
      <c r="D24" s="83">
        <f>D25+D28</f>
        <v>531700</v>
      </c>
      <c r="E24" s="36">
        <f>E25+E28+E30+E27</f>
        <v>74974.58</v>
      </c>
      <c r="F24" s="34">
        <f>D24-E24</f>
        <v>456725.42</v>
      </c>
    </row>
    <row r="25" spans="1:10" ht="165" customHeight="1">
      <c r="A25" s="82" t="s">
        <v>102</v>
      </c>
      <c r="B25" s="78" t="s">
        <v>76</v>
      </c>
      <c r="C25" s="78" t="s">
        <v>106</v>
      </c>
      <c r="D25" s="83">
        <v>530700</v>
      </c>
      <c r="E25" s="83">
        <v>74753.5</v>
      </c>
      <c r="F25" s="34">
        <f>D25-E25</f>
        <v>455946.5</v>
      </c>
    </row>
    <row r="26" spans="1:10" ht="268.5" hidden="1" customHeight="1">
      <c r="A26" s="82" t="s">
        <v>338</v>
      </c>
      <c r="B26" s="78" t="s">
        <v>76</v>
      </c>
      <c r="C26" s="78" t="s">
        <v>334</v>
      </c>
      <c r="D26" s="83">
        <v>0</v>
      </c>
      <c r="E26" s="36"/>
      <c r="F26" s="34"/>
    </row>
    <row r="27" spans="1:10" ht="249.75" customHeight="1">
      <c r="A27" s="82" t="s">
        <v>416</v>
      </c>
      <c r="B27" s="78" t="s">
        <v>76</v>
      </c>
      <c r="C27" s="78" t="s">
        <v>334</v>
      </c>
      <c r="D27" s="83">
        <v>0</v>
      </c>
      <c r="E27" s="36">
        <v>0</v>
      </c>
      <c r="F27" s="34">
        <f>D27-E27</f>
        <v>0</v>
      </c>
    </row>
    <row r="28" spans="1:10" ht="119.25" customHeight="1" thickBot="1">
      <c r="A28" s="82" t="s">
        <v>108</v>
      </c>
      <c r="B28" s="78" t="s">
        <v>76</v>
      </c>
      <c r="C28" s="78" t="s">
        <v>107</v>
      </c>
      <c r="D28" s="83">
        <v>1000</v>
      </c>
      <c r="E28" s="36">
        <v>221.08</v>
      </c>
      <c r="F28" s="34">
        <f>D28-E28</f>
        <v>778.92</v>
      </c>
    </row>
    <row r="29" spans="1:10" ht="61.5" hidden="1" customHeight="1">
      <c r="A29" s="82" t="s">
        <v>44</v>
      </c>
      <c r="B29" s="78" t="s">
        <v>76</v>
      </c>
      <c r="C29" s="78" t="s">
        <v>67</v>
      </c>
      <c r="D29" s="83">
        <v>0</v>
      </c>
      <c r="E29" s="36">
        <v>117</v>
      </c>
      <c r="F29" s="34">
        <f t="shared" ref="F29:F61" si="0">D29-E29</f>
        <v>-117</v>
      </c>
    </row>
    <row r="30" spans="1:10" ht="125.25" customHeight="1" thickBot="1">
      <c r="A30" s="186" t="s">
        <v>370</v>
      </c>
      <c r="B30" s="78" t="s">
        <v>76</v>
      </c>
      <c r="C30" s="78" t="s">
        <v>369</v>
      </c>
      <c r="D30" s="83">
        <v>0</v>
      </c>
      <c r="E30" s="224"/>
      <c r="F30" s="34">
        <v>0</v>
      </c>
    </row>
    <row r="31" spans="1:10" ht="79.5" customHeight="1">
      <c r="A31" s="82" t="s">
        <v>112</v>
      </c>
      <c r="B31" s="78" t="s">
        <v>76</v>
      </c>
      <c r="C31" s="78" t="s">
        <v>110</v>
      </c>
      <c r="D31" s="159">
        <f>D32</f>
        <v>805600</v>
      </c>
      <c r="E31" s="34">
        <f>E32</f>
        <v>62151.69000000001</v>
      </c>
      <c r="F31" s="34">
        <f t="shared" si="0"/>
        <v>743448.30999999994</v>
      </c>
    </row>
    <row r="32" spans="1:10" ht="89.25" customHeight="1">
      <c r="A32" s="82" t="s">
        <v>113</v>
      </c>
      <c r="B32" s="78" t="s">
        <v>76</v>
      </c>
      <c r="C32" s="78" t="s">
        <v>111</v>
      </c>
      <c r="D32" s="141">
        <f>D33+D35+D37+D39</f>
        <v>805600</v>
      </c>
      <c r="E32" s="208">
        <f>E33+E35+E37+E39</f>
        <v>62151.69000000001</v>
      </c>
      <c r="F32" s="34">
        <f t="shared" si="0"/>
        <v>743448.30999999994</v>
      </c>
    </row>
    <row r="33" spans="1:9" ht="159.75" customHeight="1">
      <c r="A33" s="174" t="s">
        <v>114</v>
      </c>
      <c r="B33" s="175" t="s">
        <v>76</v>
      </c>
      <c r="C33" s="78" t="s">
        <v>115</v>
      </c>
      <c r="D33" s="83">
        <f>D34</f>
        <v>369900</v>
      </c>
      <c r="E33" s="208">
        <f>E34</f>
        <v>29186.09</v>
      </c>
      <c r="F33" s="34">
        <f>D33-E33</f>
        <v>340713.91</v>
      </c>
    </row>
    <row r="34" spans="1:9" ht="164.25" customHeight="1">
      <c r="A34" s="178" t="s">
        <v>114</v>
      </c>
      <c r="B34" s="179" t="s">
        <v>76</v>
      </c>
      <c r="C34" s="78" t="s">
        <v>358</v>
      </c>
      <c r="D34" s="83">
        <v>369900</v>
      </c>
      <c r="E34" s="208">
        <v>29186.09</v>
      </c>
      <c r="F34" s="34">
        <f>D34-E34</f>
        <v>340713.91</v>
      </c>
    </row>
    <row r="35" spans="1:9" ht="208.5" customHeight="1">
      <c r="A35" s="180" t="s">
        <v>116</v>
      </c>
      <c r="B35" s="181" t="s">
        <v>76</v>
      </c>
      <c r="C35" s="79" t="s">
        <v>117</v>
      </c>
      <c r="D35" s="83">
        <f>D36</f>
        <v>2100</v>
      </c>
      <c r="E35" s="208">
        <f>E36</f>
        <v>187.29</v>
      </c>
      <c r="F35" s="36">
        <f>D35-E35</f>
        <v>1912.71</v>
      </c>
      <c r="I35" s="173"/>
    </row>
    <row r="36" spans="1:9" ht="208.5" customHeight="1">
      <c r="A36" s="174" t="s">
        <v>116</v>
      </c>
      <c r="B36" s="175" t="s">
        <v>76</v>
      </c>
      <c r="C36" s="78" t="s">
        <v>359</v>
      </c>
      <c r="D36" s="83">
        <v>2100</v>
      </c>
      <c r="E36" s="208">
        <v>187.29</v>
      </c>
      <c r="F36" s="81">
        <f t="shared" ref="F36" si="1">D36-E36</f>
        <v>1912.71</v>
      </c>
      <c r="I36" s="173"/>
    </row>
    <row r="37" spans="1:9" ht="171" customHeight="1">
      <c r="A37" s="174" t="s">
        <v>118</v>
      </c>
      <c r="B37" s="175" t="s">
        <v>76</v>
      </c>
      <c r="C37" s="78" t="s">
        <v>119</v>
      </c>
      <c r="D37" s="83">
        <f>D38</f>
        <v>486600</v>
      </c>
      <c r="E37" s="208">
        <f>E38</f>
        <v>38697.69</v>
      </c>
      <c r="F37" s="81">
        <f t="shared" si="0"/>
        <v>447902.31</v>
      </c>
    </row>
    <row r="38" spans="1:9" ht="171" customHeight="1">
      <c r="A38" s="174" t="s">
        <v>118</v>
      </c>
      <c r="B38" s="175" t="s">
        <v>76</v>
      </c>
      <c r="C38" s="78" t="s">
        <v>360</v>
      </c>
      <c r="D38" s="83">
        <v>486600</v>
      </c>
      <c r="E38" s="208">
        <v>38697.69</v>
      </c>
      <c r="F38" s="81">
        <f t="shared" si="0"/>
        <v>447902.31</v>
      </c>
    </row>
    <row r="39" spans="1:9" ht="165" customHeight="1">
      <c r="A39" s="174" t="s">
        <v>208</v>
      </c>
      <c r="B39" s="175" t="s">
        <v>76</v>
      </c>
      <c r="C39" s="78" t="s">
        <v>120</v>
      </c>
      <c r="D39" s="88">
        <f>D40</f>
        <v>-53000</v>
      </c>
      <c r="E39" s="208">
        <f>E40</f>
        <v>-5919.38</v>
      </c>
      <c r="F39" s="81">
        <f>D39-E39</f>
        <v>-47080.62</v>
      </c>
    </row>
    <row r="40" spans="1:9" ht="165" customHeight="1">
      <c r="A40" s="174" t="s">
        <v>208</v>
      </c>
      <c r="B40" s="175" t="s">
        <v>76</v>
      </c>
      <c r="C40" s="78" t="s">
        <v>361</v>
      </c>
      <c r="D40" s="88">
        <v>-53000</v>
      </c>
      <c r="E40" s="208">
        <v>-5919.38</v>
      </c>
      <c r="F40" s="81">
        <f>D40-E40</f>
        <v>-47080.62</v>
      </c>
    </row>
    <row r="41" spans="1:9" ht="23.25">
      <c r="A41" s="26" t="s">
        <v>45</v>
      </c>
      <c r="B41" s="78" t="s">
        <v>76</v>
      </c>
      <c r="C41" s="78" t="s">
        <v>94</v>
      </c>
      <c r="D41" s="83">
        <f>D42+D47+D44</f>
        <v>2119600</v>
      </c>
      <c r="E41" s="88">
        <f>E42+E44+E47</f>
        <v>151910.74</v>
      </c>
      <c r="F41" s="81">
        <f>D41-E41</f>
        <v>1967689.26</v>
      </c>
    </row>
    <row r="42" spans="1:9" ht="23.25">
      <c r="A42" s="26" t="s">
        <v>46</v>
      </c>
      <c r="B42" s="78" t="s">
        <v>76</v>
      </c>
      <c r="C42" s="78" t="s">
        <v>95</v>
      </c>
      <c r="D42" s="83">
        <f>D43</f>
        <v>91700</v>
      </c>
      <c r="E42" s="208">
        <f>E43</f>
        <v>10658.98</v>
      </c>
      <c r="F42" s="81">
        <f t="shared" ref="F42:F54" si="2">D42-E42</f>
        <v>81041.02</v>
      </c>
    </row>
    <row r="43" spans="1:9" ht="122.25" customHeight="1">
      <c r="A43" s="26" t="s">
        <v>158</v>
      </c>
      <c r="B43" s="78" t="s">
        <v>76</v>
      </c>
      <c r="C43" s="78" t="s">
        <v>153</v>
      </c>
      <c r="D43" s="83">
        <v>91700</v>
      </c>
      <c r="E43" s="208">
        <v>10658.98</v>
      </c>
      <c r="F43" s="81">
        <f t="shared" si="2"/>
        <v>81041.02</v>
      </c>
    </row>
    <row r="44" spans="1:9" ht="48.75" customHeight="1">
      <c r="A44" s="26" t="s">
        <v>391</v>
      </c>
      <c r="B44" s="78" t="s">
        <v>76</v>
      </c>
      <c r="C44" s="78" t="s">
        <v>392</v>
      </c>
      <c r="D44" s="83">
        <f>D45+D46</f>
        <v>965500</v>
      </c>
      <c r="E44" s="208">
        <f>E45+E46</f>
        <v>38834.639999999999</v>
      </c>
      <c r="F44" s="81">
        <f t="shared" si="2"/>
        <v>926665.36</v>
      </c>
    </row>
    <row r="45" spans="1:9" ht="57" customHeight="1">
      <c r="A45" s="26" t="s">
        <v>393</v>
      </c>
      <c r="B45" s="78" t="s">
        <v>76</v>
      </c>
      <c r="C45" s="78" t="s">
        <v>394</v>
      </c>
      <c r="D45" s="83">
        <v>24500</v>
      </c>
      <c r="E45" s="208">
        <v>7666</v>
      </c>
      <c r="F45" s="81">
        <f t="shared" si="2"/>
        <v>16834</v>
      </c>
    </row>
    <row r="46" spans="1:9" ht="48.75" customHeight="1">
      <c r="A46" s="26" t="s">
        <v>395</v>
      </c>
      <c r="B46" s="78" t="s">
        <v>76</v>
      </c>
      <c r="C46" s="78" t="s">
        <v>396</v>
      </c>
      <c r="D46" s="83">
        <v>941000</v>
      </c>
      <c r="E46" s="208">
        <v>31168.639999999999</v>
      </c>
      <c r="F46" s="81">
        <f t="shared" si="2"/>
        <v>909831.36</v>
      </c>
    </row>
    <row r="47" spans="1:9" ht="30.75" customHeight="1">
      <c r="A47" s="26" t="s">
        <v>47</v>
      </c>
      <c r="B47" s="78" t="s">
        <v>76</v>
      </c>
      <c r="C47" s="78" t="s">
        <v>96</v>
      </c>
      <c r="D47" s="83">
        <f>D48+D50</f>
        <v>1062400</v>
      </c>
      <c r="E47" s="208">
        <f>E48+E50</f>
        <v>102417.12</v>
      </c>
      <c r="F47" s="81">
        <f t="shared" si="2"/>
        <v>959982.88</v>
      </c>
    </row>
    <row r="48" spans="1:9" ht="32.25" customHeight="1">
      <c r="A48" s="26" t="s">
        <v>148</v>
      </c>
      <c r="B48" s="78" t="s">
        <v>76</v>
      </c>
      <c r="C48" s="78" t="s">
        <v>188</v>
      </c>
      <c r="D48" s="83">
        <f>D49</f>
        <v>347400</v>
      </c>
      <c r="E48" s="208">
        <f>E49</f>
        <v>69643.27</v>
      </c>
      <c r="F48" s="81">
        <f t="shared" si="2"/>
        <v>277756.73</v>
      </c>
    </row>
    <row r="49" spans="1:6" ht="104.25" customHeight="1">
      <c r="A49" s="26" t="s">
        <v>150</v>
      </c>
      <c r="B49" s="78" t="s">
        <v>76</v>
      </c>
      <c r="C49" s="78" t="s">
        <v>145</v>
      </c>
      <c r="D49" s="83">
        <v>347400</v>
      </c>
      <c r="E49" s="208">
        <v>69643.27</v>
      </c>
      <c r="F49" s="81">
        <f t="shared" si="2"/>
        <v>277756.73</v>
      </c>
    </row>
    <row r="50" spans="1:6" ht="33" customHeight="1">
      <c r="A50" s="26" t="s">
        <v>151</v>
      </c>
      <c r="B50" s="78" t="s">
        <v>76</v>
      </c>
      <c r="C50" s="78" t="s">
        <v>146</v>
      </c>
      <c r="D50" s="83">
        <f>D51</f>
        <v>715000</v>
      </c>
      <c r="E50" s="208">
        <f>E51</f>
        <v>32773.85</v>
      </c>
      <c r="F50" s="81">
        <f t="shared" si="2"/>
        <v>682226.15</v>
      </c>
    </row>
    <row r="51" spans="1:6" ht="103.5" customHeight="1">
      <c r="A51" s="26" t="s">
        <v>152</v>
      </c>
      <c r="B51" s="78" t="s">
        <v>76</v>
      </c>
      <c r="C51" s="78" t="s">
        <v>147</v>
      </c>
      <c r="D51" s="34">
        <v>715000</v>
      </c>
      <c r="E51" s="35">
        <v>32773.85</v>
      </c>
      <c r="F51" s="81">
        <f t="shared" si="2"/>
        <v>682226.15</v>
      </c>
    </row>
    <row r="52" spans="1:6" ht="102" customHeight="1">
      <c r="A52" s="26" t="s">
        <v>48</v>
      </c>
      <c r="B52" s="78" t="s">
        <v>76</v>
      </c>
      <c r="C52" s="78" t="s">
        <v>97</v>
      </c>
      <c r="D52" s="34">
        <f t="shared" ref="D52" si="3">D53</f>
        <v>267200</v>
      </c>
      <c r="E52" s="209">
        <f>E53</f>
        <v>20711.02</v>
      </c>
      <c r="F52" s="81">
        <f t="shared" si="2"/>
        <v>246488.98</v>
      </c>
    </row>
    <row r="53" spans="1:6" ht="213" customHeight="1">
      <c r="A53" s="26" t="s">
        <v>88</v>
      </c>
      <c r="B53" s="78" t="s">
        <v>76</v>
      </c>
      <c r="C53" s="78" t="s">
        <v>98</v>
      </c>
      <c r="D53" s="34">
        <f>D54+D63</f>
        <v>267200</v>
      </c>
      <c r="E53" s="35">
        <f>E54+E63</f>
        <v>20711.02</v>
      </c>
      <c r="F53" s="81">
        <f t="shared" si="2"/>
        <v>246488.98</v>
      </c>
    </row>
    <row r="54" spans="1:6" ht="165" customHeight="1">
      <c r="A54" s="26" t="s">
        <v>209</v>
      </c>
      <c r="B54" s="78" t="s">
        <v>76</v>
      </c>
      <c r="C54" s="78" t="s">
        <v>99</v>
      </c>
      <c r="D54" s="34">
        <f>D62</f>
        <v>204200</v>
      </c>
      <c r="E54" s="35">
        <f>E62</f>
        <v>15464.9</v>
      </c>
      <c r="F54" s="81">
        <f t="shared" si="2"/>
        <v>188735.1</v>
      </c>
    </row>
    <row r="55" spans="1:6" ht="15.75" hidden="1" customHeight="1">
      <c r="A55" s="26" t="s">
        <v>89</v>
      </c>
      <c r="B55" s="78" t="s">
        <v>76</v>
      </c>
      <c r="C55" s="78" t="s">
        <v>103</v>
      </c>
      <c r="D55" s="34">
        <v>83700</v>
      </c>
      <c r="E55" s="35"/>
      <c r="F55" s="81">
        <f t="shared" si="0"/>
        <v>83700</v>
      </c>
    </row>
    <row r="56" spans="1:6" ht="9" hidden="1" customHeight="1">
      <c r="A56" s="26" t="s">
        <v>50</v>
      </c>
      <c r="B56" s="78" t="s">
        <v>76</v>
      </c>
      <c r="C56" s="78" t="s">
        <v>70</v>
      </c>
      <c r="D56" s="34">
        <f t="shared" ref="D56:D58" si="4">D57</f>
        <v>0</v>
      </c>
      <c r="E56" s="35"/>
      <c r="F56" s="81">
        <f t="shared" si="0"/>
        <v>0</v>
      </c>
    </row>
    <row r="57" spans="1:6" ht="12" hidden="1" customHeight="1">
      <c r="A57" s="26" t="s">
        <v>51</v>
      </c>
      <c r="B57" s="78" t="s">
        <v>76</v>
      </c>
      <c r="C57" s="78" t="s">
        <v>71</v>
      </c>
      <c r="D57" s="34">
        <f t="shared" si="4"/>
        <v>0</v>
      </c>
      <c r="E57" s="35"/>
      <c r="F57" s="81">
        <f t="shared" si="0"/>
        <v>0</v>
      </c>
    </row>
    <row r="58" spans="1:6" ht="11.25" hidden="1" customHeight="1">
      <c r="A58" s="84" t="s">
        <v>52</v>
      </c>
      <c r="B58" s="78" t="s">
        <v>76</v>
      </c>
      <c r="C58" s="78" t="s">
        <v>72</v>
      </c>
      <c r="D58" s="34">
        <f t="shared" si="4"/>
        <v>0</v>
      </c>
      <c r="E58" s="35"/>
      <c r="F58" s="81">
        <f t="shared" si="0"/>
        <v>0</v>
      </c>
    </row>
    <row r="59" spans="1:6" ht="11.25" hidden="1" customHeight="1">
      <c r="A59" s="84" t="s">
        <v>53</v>
      </c>
      <c r="B59" s="78" t="s">
        <v>76</v>
      </c>
      <c r="C59" s="78" t="s">
        <v>73</v>
      </c>
      <c r="D59" s="34"/>
      <c r="E59" s="35"/>
      <c r="F59" s="81">
        <f t="shared" si="0"/>
        <v>0</v>
      </c>
    </row>
    <row r="60" spans="1:6" ht="26.25" hidden="1" customHeight="1">
      <c r="A60" s="26" t="s">
        <v>48</v>
      </c>
      <c r="B60" s="78" t="s">
        <v>76</v>
      </c>
      <c r="C60" s="78" t="s">
        <v>68</v>
      </c>
      <c r="D60" s="34"/>
      <c r="E60" s="35"/>
      <c r="F60" s="81">
        <f t="shared" si="0"/>
        <v>0</v>
      </c>
    </row>
    <row r="61" spans="1:6" ht="12.75" hidden="1" customHeight="1">
      <c r="A61" s="26" t="s">
        <v>49</v>
      </c>
      <c r="B61" s="78" t="s">
        <v>76</v>
      </c>
      <c r="C61" s="78" t="s">
        <v>69</v>
      </c>
      <c r="D61" s="34">
        <v>0</v>
      </c>
      <c r="E61" s="35"/>
      <c r="F61" s="81">
        <f t="shared" si="0"/>
        <v>0</v>
      </c>
    </row>
    <row r="62" spans="1:6" ht="170.25" customHeight="1">
      <c r="A62" s="26" t="s">
        <v>154</v>
      </c>
      <c r="B62" s="78" t="s">
        <v>76</v>
      </c>
      <c r="C62" s="78" t="s">
        <v>149</v>
      </c>
      <c r="D62" s="34">
        <v>204200</v>
      </c>
      <c r="E62" s="35">
        <v>15464.9</v>
      </c>
      <c r="F62" s="81">
        <f t="shared" ref="F62:F78" si="5">D62-E62</f>
        <v>188735.1</v>
      </c>
    </row>
    <row r="63" spans="1:6" ht="120" customHeight="1">
      <c r="A63" s="26" t="s">
        <v>326</v>
      </c>
      <c r="B63" s="78" t="s">
        <v>76</v>
      </c>
      <c r="C63" s="78" t="s">
        <v>325</v>
      </c>
      <c r="D63" s="34">
        <f>D64</f>
        <v>63000</v>
      </c>
      <c r="E63" s="34">
        <f>E64</f>
        <v>5246.12</v>
      </c>
      <c r="F63" s="81">
        <f t="shared" si="5"/>
        <v>57753.88</v>
      </c>
    </row>
    <row r="64" spans="1:6" ht="95.25" customHeight="1">
      <c r="A64" s="26" t="s">
        <v>328</v>
      </c>
      <c r="B64" s="78" t="s">
        <v>76</v>
      </c>
      <c r="C64" s="78" t="s">
        <v>327</v>
      </c>
      <c r="D64" s="34">
        <v>63000</v>
      </c>
      <c r="E64" s="35">
        <v>5246.12</v>
      </c>
      <c r="F64" s="81">
        <f t="shared" si="5"/>
        <v>57753.88</v>
      </c>
    </row>
    <row r="65" spans="1:6" ht="95.25" customHeight="1">
      <c r="A65" s="182" t="s">
        <v>413</v>
      </c>
      <c r="B65" s="78" t="s">
        <v>76</v>
      </c>
      <c r="C65" s="183" t="s">
        <v>414</v>
      </c>
      <c r="D65" s="34">
        <v>0</v>
      </c>
      <c r="E65" s="35">
        <f>E68</f>
        <v>10000</v>
      </c>
      <c r="F65" s="81">
        <f>F68</f>
        <v>10000</v>
      </c>
    </row>
    <row r="66" spans="1:6" ht="95.25" customHeight="1">
      <c r="A66" s="182" t="s">
        <v>411</v>
      </c>
      <c r="B66" s="78" t="s">
        <v>76</v>
      </c>
      <c r="C66" s="184" t="s">
        <v>412</v>
      </c>
      <c r="D66" s="34">
        <v>0</v>
      </c>
      <c r="E66" s="35">
        <f>E68</f>
        <v>10000</v>
      </c>
      <c r="F66" s="81">
        <f>F68</f>
        <v>10000</v>
      </c>
    </row>
    <row r="67" spans="1:6" ht="95.25" customHeight="1">
      <c r="A67" s="182" t="s">
        <v>409</v>
      </c>
      <c r="B67" s="78" t="s">
        <v>76</v>
      </c>
      <c r="C67" s="78" t="s">
        <v>410</v>
      </c>
      <c r="D67" s="34">
        <v>0</v>
      </c>
      <c r="E67" s="35">
        <f>E68</f>
        <v>10000</v>
      </c>
      <c r="F67" s="81">
        <f>F68</f>
        <v>10000</v>
      </c>
    </row>
    <row r="68" spans="1:6" ht="95.25" customHeight="1">
      <c r="A68" s="185" t="s">
        <v>407</v>
      </c>
      <c r="B68" s="78" t="s">
        <v>76</v>
      </c>
      <c r="C68" s="78" t="s">
        <v>408</v>
      </c>
      <c r="D68" s="34">
        <v>0</v>
      </c>
      <c r="E68" s="35">
        <v>10000</v>
      </c>
      <c r="F68" s="81">
        <v>10000</v>
      </c>
    </row>
    <row r="69" spans="1:6" ht="37.5" customHeight="1">
      <c r="A69" s="26" t="s">
        <v>54</v>
      </c>
      <c r="B69" s="78" t="s">
        <v>76</v>
      </c>
      <c r="C69" s="78" t="s">
        <v>100</v>
      </c>
      <c r="D69" s="34">
        <f>D70</f>
        <v>6456000</v>
      </c>
      <c r="E69" s="210">
        <f>E70</f>
        <v>1090623.1000000001</v>
      </c>
      <c r="F69" s="81">
        <f t="shared" si="5"/>
        <v>5365376.9000000004</v>
      </c>
    </row>
    <row r="70" spans="1:6" ht="76.5" customHeight="1">
      <c r="A70" s="26" t="s">
        <v>55</v>
      </c>
      <c r="B70" s="78" t="s">
        <v>76</v>
      </c>
      <c r="C70" s="78" t="s">
        <v>101</v>
      </c>
      <c r="D70" s="34">
        <f>D71+D74</f>
        <v>6456000</v>
      </c>
      <c r="E70" s="34">
        <f>E71+E74</f>
        <v>1090623.1000000001</v>
      </c>
      <c r="F70" s="81">
        <f t="shared" si="5"/>
        <v>5365376.9000000004</v>
      </c>
    </row>
    <row r="71" spans="1:6" ht="46.5">
      <c r="A71" s="26" t="s">
        <v>318</v>
      </c>
      <c r="B71" s="78" t="s">
        <v>76</v>
      </c>
      <c r="C71" s="78" t="s">
        <v>362</v>
      </c>
      <c r="D71" s="34">
        <f t="shared" ref="D71:D72" si="6">D72</f>
        <v>6215600</v>
      </c>
      <c r="E71" s="209">
        <f>E72</f>
        <v>1066700</v>
      </c>
      <c r="F71" s="81">
        <f t="shared" si="5"/>
        <v>5148900</v>
      </c>
    </row>
    <row r="72" spans="1:6" ht="75" customHeight="1">
      <c r="A72" s="26" t="s">
        <v>56</v>
      </c>
      <c r="B72" s="78" t="s">
        <v>76</v>
      </c>
      <c r="C72" s="78" t="s">
        <v>363</v>
      </c>
      <c r="D72" s="34">
        <f t="shared" si="6"/>
        <v>6215600</v>
      </c>
      <c r="E72" s="35">
        <f>E73</f>
        <v>1066700</v>
      </c>
      <c r="F72" s="81">
        <f t="shared" si="5"/>
        <v>5148900</v>
      </c>
    </row>
    <row r="73" spans="1:6" ht="67.5" customHeight="1">
      <c r="A73" s="26" t="s">
        <v>189</v>
      </c>
      <c r="B73" s="78" t="s">
        <v>76</v>
      </c>
      <c r="C73" s="78" t="s">
        <v>406</v>
      </c>
      <c r="D73" s="34">
        <v>6215600</v>
      </c>
      <c r="E73" s="35">
        <v>1066700</v>
      </c>
      <c r="F73" s="81">
        <f t="shared" si="5"/>
        <v>5148900</v>
      </c>
    </row>
    <row r="74" spans="1:6" ht="72.75" customHeight="1">
      <c r="A74" s="26" t="s">
        <v>317</v>
      </c>
      <c r="B74" s="78" t="s">
        <v>76</v>
      </c>
      <c r="C74" s="78" t="s">
        <v>364</v>
      </c>
      <c r="D74" s="34">
        <f>D78+D75</f>
        <v>240400</v>
      </c>
      <c r="E74" s="209">
        <f>E75+E77</f>
        <v>23923.1</v>
      </c>
      <c r="F74" s="81">
        <f t="shared" si="5"/>
        <v>216476.9</v>
      </c>
    </row>
    <row r="75" spans="1:6" ht="72.75" customHeight="1">
      <c r="A75" s="26" t="s">
        <v>210</v>
      </c>
      <c r="B75" s="78" t="s">
        <v>76</v>
      </c>
      <c r="C75" s="78" t="s">
        <v>367</v>
      </c>
      <c r="D75" s="87">
        <f>D76</f>
        <v>200</v>
      </c>
      <c r="E75" s="87">
        <f>E76</f>
        <v>200</v>
      </c>
      <c r="F75" s="81">
        <f t="shared" si="5"/>
        <v>0</v>
      </c>
    </row>
    <row r="76" spans="1:6" ht="72.75" customHeight="1">
      <c r="A76" s="26" t="s">
        <v>211</v>
      </c>
      <c r="B76" s="78" t="s">
        <v>76</v>
      </c>
      <c r="C76" s="78" t="s">
        <v>368</v>
      </c>
      <c r="D76" s="34">
        <v>200</v>
      </c>
      <c r="E76" s="87">
        <v>200</v>
      </c>
      <c r="F76" s="81">
        <f t="shared" si="5"/>
        <v>0</v>
      </c>
    </row>
    <row r="77" spans="1:6" ht="84.75" customHeight="1">
      <c r="A77" s="26" t="s">
        <v>57</v>
      </c>
      <c r="B77" s="78" t="s">
        <v>76</v>
      </c>
      <c r="C77" s="78" t="s">
        <v>365</v>
      </c>
      <c r="D77" s="34">
        <f>D78</f>
        <v>240200</v>
      </c>
      <c r="E77" s="35">
        <f>E78</f>
        <v>23723.1</v>
      </c>
      <c r="F77" s="81">
        <f t="shared" si="5"/>
        <v>216476.9</v>
      </c>
    </row>
    <row r="78" spans="1:6" ht="103.5" customHeight="1">
      <c r="A78" s="26" t="s">
        <v>159</v>
      </c>
      <c r="B78" s="78" t="s">
        <v>76</v>
      </c>
      <c r="C78" s="78" t="s">
        <v>366</v>
      </c>
      <c r="D78" s="34">
        <v>240200</v>
      </c>
      <c r="E78" s="35">
        <v>23723.1</v>
      </c>
      <c r="F78" s="81">
        <f t="shared" si="5"/>
        <v>216476.9</v>
      </c>
    </row>
    <row r="79" spans="1:6" ht="15.95" customHeight="1">
      <c r="A79" s="95"/>
      <c r="B79" s="127"/>
      <c r="C79" s="128"/>
      <c r="D79" s="129"/>
      <c r="E79" s="139"/>
      <c r="F79" s="129"/>
    </row>
    <row r="80" spans="1:6" ht="15.95" customHeight="1">
      <c r="A80" s="95"/>
      <c r="B80" s="130"/>
      <c r="C80" s="131"/>
      <c r="D80" s="131"/>
      <c r="E80" s="131"/>
      <c r="F80" s="131"/>
    </row>
    <row r="81" spans="1:6" ht="15.95" customHeight="1">
      <c r="A81" s="95"/>
      <c r="B81" s="130"/>
      <c r="C81" s="131"/>
      <c r="D81" s="131"/>
      <c r="E81" s="131"/>
      <c r="F81" s="131"/>
    </row>
    <row r="82" spans="1:6" ht="15.95" customHeight="1">
      <c r="A82" s="95"/>
      <c r="B82" s="130"/>
      <c r="C82" s="131"/>
      <c r="D82" s="131"/>
      <c r="E82" s="131"/>
      <c r="F82" s="131"/>
    </row>
    <row r="83" spans="1:6" ht="15.95" customHeight="1">
      <c r="A83" s="95"/>
      <c r="B83" s="130"/>
      <c r="C83" s="131"/>
      <c r="D83" s="131"/>
      <c r="E83" s="131"/>
      <c r="F83" s="131"/>
    </row>
    <row r="84" spans="1:6" ht="15.95" customHeight="1">
      <c r="A84" s="95"/>
      <c r="B84" s="130"/>
      <c r="C84" s="131"/>
      <c r="D84" s="131"/>
      <c r="E84" s="131"/>
      <c r="F84" s="131"/>
    </row>
    <row r="85" spans="1:6" ht="15.95" customHeight="1">
      <c r="A85" s="95"/>
      <c r="B85" s="130"/>
      <c r="C85" s="131"/>
      <c r="D85" s="131"/>
      <c r="E85" s="131"/>
      <c r="F85" s="131"/>
    </row>
    <row r="86" spans="1:6" ht="15.95" customHeight="1">
      <c r="A86" s="95"/>
      <c r="B86" s="130"/>
      <c r="C86" s="131"/>
      <c r="D86" s="131"/>
      <c r="E86" s="131"/>
      <c r="F86" s="131"/>
    </row>
    <row r="87" spans="1:6" ht="15.95" customHeight="1">
      <c r="A87" s="95"/>
      <c r="B87" s="130"/>
      <c r="C87" s="131"/>
      <c r="D87" s="131"/>
      <c r="E87" s="131"/>
      <c r="F87" s="131"/>
    </row>
    <row r="88" spans="1:6" ht="22.5" customHeight="1">
      <c r="A88" s="95"/>
      <c r="B88" s="130"/>
      <c r="C88" s="131"/>
      <c r="D88" s="131"/>
      <c r="E88" s="131"/>
      <c r="F88" s="131"/>
    </row>
    <row r="89" spans="1:6" ht="12.75" customHeight="1">
      <c r="A89" s="95"/>
      <c r="B89" s="130"/>
      <c r="C89" s="131"/>
      <c r="D89" s="131"/>
      <c r="E89" s="131"/>
      <c r="F89" s="131"/>
    </row>
    <row r="90" spans="1:6" ht="12.75" customHeight="1">
      <c r="A90" s="95"/>
      <c r="B90" s="130"/>
      <c r="C90" s="131"/>
      <c r="D90" s="131"/>
      <c r="E90" s="131"/>
      <c r="F90" s="131"/>
    </row>
    <row r="91" spans="1:6" ht="12.75" customHeight="1">
      <c r="A91" s="132"/>
      <c r="B91" s="133"/>
      <c r="C91" s="131"/>
      <c r="D91" s="131"/>
      <c r="E91" s="131"/>
      <c r="F91" s="131"/>
    </row>
    <row r="92" spans="1:6" ht="12.75" customHeight="1">
      <c r="A92" s="132"/>
      <c r="B92" s="133"/>
      <c r="C92" s="131"/>
      <c r="D92" s="131"/>
      <c r="E92" s="131"/>
      <c r="F92" s="131"/>
    </row>
    <row r="93" spans="1:6" ht="22.5" customHeight="1">
      <c r="A93" s="132"/>
      <c r="B93" s="133"/>
      <c r="C93" s="131"/>
      <c r="D93" s="131"/>
      <c r="E93" s="131"/>
      <c r="F93" s="131"/>
    </row>
    <row r="94" spans="1:6" ht="11.25" customHeight="1">
      <c r="A94" s="132"/>
      <c r="B94" s="133"/>
      <c r="C94" s="131"/>
      <c r="D94" s="131"/>
      <c r="E94" s="131"/>
      <c r="F94" s="131"/>
    </row>
    <row r="95" spans="1:6" ht="11.25" customHeight="1">
      <c r="A95" s="132"/>
      <c r="B95" s="133"/>
      <c r="C95" s="131"/>
      <c r="D95" s="131"/>
      <c r="E95" s="131"/>
      <c r="F95" s="131"/>
    </row>
    <row r="96" spans="1:6" ht="11.25" customHeight="1">
      <c r="A96" s="56"/>
      <c r="B96" s="56"/>
      <c r="C96" s="134"/>
      <c r="D96" s="135"/>
      <c r="E96" s="136"/>
      <c r="F96" s="137"/>
    </row>
    <row r="97" spans="1:6" ht="11.25" customHeight="1">
      <c r="A97" s="56"/>
      <c r="B97" s="56"/>
      <c r="C97" s="134"/>
      <c r="D97" s="135"/>
      <c r="E97" s="136"/>
      <c r="F97" s="137"/>
    </row>
    <row r="98" spans="1:6" ht="11.25" customHeight="1">
      <c r="A98" s="56"/>
      <c r="B98" s="56"/>
      <c r="C98" s="134"/>
      <c r="D98" s="135"/>
      <c r="E98" s="136"/>
      <c r="F98" s="137"/>
    </row>
    <row r="99" spans="1:6" ht="11.25" customHeight="1">
      <c r="A99" s="56"/>
      <c r="B99" s="56"/>
      <c r="C99" s="134"/>
      <c r="D99" s="135"/>
      <c r="E99" s="136"/>
      <c r="F99" s="137"/>
    </row>
    <row r="100" spans="1:6" ht="11.25" customHeight="1">
      <c r="A100" s="56"/>
      <c r="B100" s="56"/>
      <c r="C100" s="134"/>
      <c r="D100" s="135"/>
      <c r="E100" s="136"/>
      <c r="F100" s="137"/>
    </row>
    <row r="101" spans="1:6" ht="11.25" customHeight="1">
      <c r="A101" s="56"/>
      <c r="B101" s="56"/>
      <c r="C101" s="134"/>
      <c r="D101" s="135"/>
      <c r="E101" s="136"/>
      <c r="F101" s="137"/>
    </row>
    <row r="102" spans="1:6" ht="11.25" customHeight="1">
      <c r="A102" s="56"/>
      <c r="B102" s="56"/>
      <c r="C102" s="134"/>
      <c r="D102" s="135"/>
      <c r="E102" s="136"/>
      <c r="F102" s="137"/>
    </row>
    <row r="103" spans="1:6" ht="11.25" customHeight="1">
      <c r="A103" s="56"/>
      <c r="B103" s="56"/>
      <c r="C103" s="134"/>
      <c r="D103" s="135"/>
      <c r="E103" s="136"/>
      <c r="F103" s="137"/>
    </row>
    <row r="104" spans="1:6" ht="11.25" customHeight="1">
      <c r="A104" s="56"/>
      <c r="B104" s="56"/>
      <c r="C104" s="134"/>
      <c r="D104" s="135"/>
      <c r="E104" s="136"/>
      <c r="F104" s="137"/>
    </row>
    <row r="105" spans="1:6" ht="11.25" customHeight="1">
      <c r="A105" s="56"/>
      <c r="B105" s="56"/>
      <c r="C105" s="134"/>
      <c r="D105" s="135"/>
      <c r="E105" s="136"/>
      <c r="F105" s="137"/>
    </row>
    <row r="106" spans="1:6" ht="11.25" customHeight="1">
      <c r="A106" s="56"/>
      <c r="B106" s="56"/>
      <c r="C106" s="134"/>
      <c r="D106" s="135"/>
      <c r="E106" s="136"/>
      <c r="F106" s="137"/>
    </row>
    <row r="107" spans="1:6" ht="11.25" customHeight="1">
      <c r="A107" s="7"/>
      <c r="B107" s="7"/>
      <c r="C107" s="21"/>
      <c r="D107" s="22"/>
    </row>
    <row r="108" spans="1:6" ht="11.25" customHeight="1">
      <c r="A108" s="7"/>
      <c r="B108" s="7"/>
      <c r="C108" s="21"/>
      <c r="D108" s="22"/>
    </row>
    <row r="109" spans="1:6" ht="11.25" customHeight="1">
      <c r="A109" s="7"/>
      <c r="B109" s="7"/>
      <c r="C109" s="21"/>
      <c r="D109" s="22"/>
    </row>
    <row r="110" spans="1:6" ht="11.25" customHeight="1">
      <c r="A110" s="7"/>
      <c r="B110" s="7"/>
      <c r="C110" s="21"/>
      <c r="D110" s="22"/>
    </row>
    <row r="111" spans="1:6" ht="11.25" customHeight="1">
      <c r="A111" s="7"/>
      <c r="B111" s="7"/>
      <c r="C111" s="21"/>
      <c r="D111" s="22"/>
    </row>
    <row r="112" spans="1:6" ht="11.25" customHeight="1">
      <c r="A112" s="7"/>
      <c r="B112" s="7"/>
      <c r="C112" s="21"/>
      <c r="D112" s="22"/>
    </row>
    <row r="113" spans="1:4" ht="11.25" customHeight="1">
      <c r="A113" s="7"/>
      <c r="B113" s="7"/>
      <c r="C113" s="21"/>
      <c r="D113" s="22"/>
    </row>
    <row r="114" spans="1:4" ht="23.25" customHeight="1">
      <c r="A114" s="7"/>
      <c r="B114" s="7"/>
      <c r="C114" s="21"/>
      <c r="D114" s="22"/>
    </row>
    <row r="115" spans="1:4" ht="9.9499999999999993" customHeight="1">
      <c r="A115" s="7"/>
      <c r="B115" s="7"/>
      <c r="C115" s="21"/>
      <c r="D115" s="22"/>
    </row>
    <row r="116" spans="1:4" ht="12.75" customHeight="1">
      <c r="A116" s="7"/>
    </row>
    <row r="118" spans="1:4">
      <c r="A118" s="21"/>
      <c r="B118" s="21"/>
      <c r="C118" s="9"/>
    </row>
  </sheetData>
  <mergeCells count="5">
    <mergeCell ref="D1:F1"/>
    <mergeCell ref="A11:D11"/>
    <mergeCell ref="B13:C14"/>
    <mergeCell ref="A6:D6"/>
    <mergeCell ref="C8:D8"/>
  </mergeCells>
  <phoneticPr fontId="2" type="noConversion"/>
  <printOptions gridLinesSet="0"/>
  <pageMargins left="0.19685039370078741" right="0.19685039370078741" top="0.39370078740157483" bottom="0.39370078740157483" header="0" footer="0"/>
  <pageSetup paperSize="9" scale="50" fitToHeight="0" pageOrder="overThenDown" orientation="portrait" r:id="rId1"/>
  <headerFooter alignWithMargins="0"/>
  <rowBreaks count="1" manualBreakCount="1">
    <brk id="35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T200"/>
  <sheetViews>
    <sheetView showGridLines="0" tabSelected="1" view="pageBreakPreview" zoomScale="75" zoomScaleSheetLayoutView="75" workbookViewId="0">
      <selection activeCell="I11" sqref="H11:I11"/>
    </sheetView>
  </sheetViews>
  <sheetFormatPr defaultRowHeight="12.75"/>
  <cols>
    <col min="1" max="1" width="65" customWidth="1"/>
    <col min="2" max="2" width="6.5703125" customWidth="1"/>
    <col min="3" max="3" width="42.5703125" customWidth="1"/>
    <col min="4" max="4" width="24.42578125" customWidth="1"/>
    <col min="5" max="5" width="23.85546875" customWidth="1"/>
    <col min="6" max="6" width="21.85546875" customWidth="1"/>
    <col min="8" max="8" width="28" customWidth="1"/>
    <col min="9" max="12" width="9.140625" customWidth="1"/>
    <col min="15" max="15" width="11.42578125" customWidth="1"/>
  </cols>
  <sheetData>
    <row r="1" spans="1:10" ht="24.75" customHeight="1">
      <c r="A1" s="27"/>
      <c r="B1" s="28" t="s">
        <v>137</v>
      </c>
      <c r="C1" s="29"/>
      <c r="D1" s="27"/>
      <c r="E1" s="30" t="s">
        <v>23</v>
      </c>
      <c r="F1" s="1"/>
    </row>
    <row r="2" spans="1:10" ht="26.25" customHeight="1">
      <c r="A2" s="31"/>
      <c r="B2" s="31"/>
      <c r="C2" s="32"/>
      <c r="D2" s="33"/>
      <c r="E2" s="94"/>
      <c r="F2" s="2"/>
    </row>
    <row r="3" spans="1:10" s="157" customFormat="1" ht="23.25">
      <c r="A3" s="192"/>
      <c r="B3" s="142" t="s">
        <v>10</v>
      </c>
      <c r="C3" s="142" t="s">
        <v>7</v>
      </c>
      <c r="D3" s="143" t="s">
        <v>31</v>
      </c>
      <c r="E3" s="144"/>
      <c r="F3" s="145" t="s">
        <v>2</v>
      </c>
    </row>
    <row r="4" spans="1:10" s="157" customFormat="1" ht="23.25">
      <c r="A4" s="193" t="s">
        <v>5</v>
      </c>
      <c r="B4" s="147" t="s">
        <v>11</v>
      </c>
      <c r="C4" s="146" t="s">
        <v>36</v>
      </c>
      <c r="D4" s="148" t="s">
        <v>30</v>
      </c>
      <c r="E4" s="146" t="s">
        <v>24</v>
      </c>
      <c r="F4" s="149" t="s">
        <v>3</v>
      </c>
    </row>
    <row r="5" spans="1:10" s="157" customFormat="1" ht="21" customHeight="1">
      <c r="A5" s="193"/>
      <c r="B5" s="147" t="s">
        <v>12</v>
      </c>
      <c r="C5" s="147" t="s">
        <v>34</v>
      </c>
      <c r="D5" s="148" t="s">
        <v>3</v>
      </c>
      <c r="E5" s="148"/>
      <c r="F5" s="149"/>
    </row>
    <row r="6" spans="1:10" s="157" customFormat="1" ht="23.25">
      <c r="A6" s="194">
        <v>1</v>
      </c>
      <c r="B6" s="150">
        <v>2</v>
      </c>
      <c r="C6" s="150">
        <v>3</v>
      </c>
      <c r="D6" s="143" t="s">
        <v>1</v>
      </c>
      <c r="E6" s="143" t="s">
        <v>25</v>
      </c>
      <c r="F6" s="151" t="s">
        <v>26</v>
      </c>
    </row>
    <row r="7" spans="1:10" s="157" customFormat="1" ht="23.25">
      <c r="A7" s="195" t="s">
        <v>9</v>
      </c>
      <c r="B7" s="152" t="s">
        <v>13</v>
      </c>
      <c r="C7" s="238"/>
      <c r="D7" s="162">
        <f>D8</f>
        <v>10843100</v>
      </c>
      <c r="E7" s="163">
        <f>E8</f>
        <v>1422880.4100000001</v>
      </c>
      <c r="F7" s="138">
        <f t="shared" ref="F7:F12" si="0">D7-E7</f>
        <v>9420219.5899999999</v>
      </c>
      <c r="G7" s="158"/>
      <c r="H7" s="158"/>
    </row>
    <row r="8" spans="1:10" s="157" customFormat="1" ht="46.5">
      <c r="A8" s="196" t="s">
        <v>124</v>
      </c>
      <c r="B8" s="140" t="s">
        <v>13</v>
      </c>
      <c r="C8" s="161" t="s">
        <v>227</v>
      </c>
      <c r="D8" s="162">
        <f>D9+D74+D86+D115+D138+D168+D176</f>
        <v>10843100</v>
      </c>
      <c r="E8" s="162">
        <f>E9+E74+E86+E115+E138+E168+E176</f>
        <v>1422880.4100000001</v>
      </c>
      <c r="F8" s="138">
        <f t="shared" si="0"/>
        <v>9420219.5899999999</v>
      </c>
      <c r="G8" s="153"/>
      <c r="H8" s="154"/>
    </row>
    <row r="9" spans="1:10" s="157" customFormat="1" ht="19.5" customHeight="1">
      <c r="A9" s="196" t="s">
        <v>59</v>
      </c>
      <c r="B9" s="140" t="s">
        <v>13</v>
      </c>
      <c r="C9" s="161" t="s">
        <v>228</v>
      </c>
      <c r="D9" s="187">
        <f>D10+D29+D35+D41</f>
        <v>4503400</v>
      </c>
      <c r="E9" s="187">
        <f>E10+E35+E41</f>
        <v>557505.1</v>
      </c>
      <c r="F9" s="138">
        <f t="shared" si="0"/>
        <v>3945894.9</v>
      </c>
      <c r="G9" s="153"/>
      <c r="H9" s="154"/>
    </row>
    <row r="10" spans="1:10" s="157" customFormat="1" ht="117" customHeight="1">
      <c r="A10" s="197" t="s">
        <v>197</v>
      </c>
      <c r="B10" s="140" t="s">
        <v>13</v>
      </c>
      <c r="C10" s="161" t="s">
        <v>226</v>
      </c>
      <c r="D10" s="162">
        <f>D11+D23</f>
        <v>4097900</v>
      </c>
      <c r="E10" s="163">
        <f>E11+E23</f>
        <v>438846</v>
      </c>
      <c r="F10" s="138">
        <f t="shared" si="0"/>
        <v>3659054</v>
      </c>
      <c r="G10" s="153"/>
      <c r="H10" s="154"/>
      <c r="I10" s="158"/>
      <c r="J10" s="158"/>
    </row>
    <row r="11" spans="1:10" s="157" customFormat="1" ht="108" customHeight="1">
      <c r="A11" s="197" t="s">
        <v>335</v>
      </c>
      <c r="B11" s="140" t="s">
        <v>13</v>
      </c>
      <c r="C11" s="161" t="s">
        <v>225</v>
      </c>
      <c r="D11" s="162">
        <f>D12</f>
        <v>4097700</v>
      </c>
      <c r="E11" s="163">
        <f>E12</f>
        <v>438846</v>
      </c>
      <c r="F11" s="138">
        <f t="shared" si="0"/>
        <v>3658854</v>
      </c>
      <c r="G11" s="153"/>
      <c r="H11" s="154"/>
      <c r="I11" s="158"/>
      <c r="J11" s="158"/>
    </row>
    <row r="12" spans="1:10" s="157" customFormat="1" ht="114.75" customHeight="1">
      <c r="A12" s="197" t="s">
        <v>192</v>
      </c>
      <c r="B12" s="140" t="s">
        <v>13</v>
      </c>
      <c r="C12" s="161" t="s">
        <v>224</v>
      </c>
      <c r="D12" s="162">
        <f>D13+D19</f>
        <v>4097700</v>
      </c>
      <c r="E12" s="163">
        <f>E13+E19</f>
        <v>438846</v>
      </c>
      <c r="F12" s="138">
        <f t="shared" si="0"/>
        <v>3658854</v>
      </c>
      <c r="G12" s="153"/>
      <c r="H12" s="153"/>
      <c r="I12" s="154"/>
      <c r="J12" s="158"/>
    </row>
    <row r="13" spans="1:10" s="157" customFormat="1" ht="225" customHeight="1">
      <c r="A13" s="198" t="s">
        <v>322</v>
      </c>
      <c r="B13" s="140" t="s">
        <v>13</v>
      </c>
      <c r="C13" s="161" t="s">
        <v>221</v>
      </c>
      <c r="D13" s="162">
        <f>D14</f>
        <v>3604800</v>
      </c>
      <c r="E13" s="163">
        <f>E15</f>
        <v>367007.98</v>
      </c>
      <c r="F13" s="138">
        <f t="shared" ref="F13:F35" si="1">D13-E13</f>
        <v>3237792.02</v>
      </c>
      <c r="G13" s="153"/>
      <c r="H13" s="153"/>
      <c r="I13" s="154"/>
      <c r="J13" s="158"/>
    </row>
    <row r="14" spans="1:10" s="157" customFormat="1" ht="149.25" customHeight="1">
      <c r="A14" s="199" t="s">
        <v>296</v>
      </c>
      <c r="B14" s="140" t="s">
        <v>13</v>
      </c>
      <c r="C14" s="161" t="s">
        <v>297</v>
      </c>
      <c r="D14" s="162">
        <f>D15</f>
        <v>3604800</v>
      </c>
      <c r="E14" s="163">
        <f>E15</f>
        <v>367007.98</v>
      </c>
      <c r="F14" s="138">
        <f t="shared" si="1"/>
        <v>3237792.02</v>
      </c>
      <c r="G14" s="153"/>
      <c r="H14" s="153"/>
      <c r="I14" s="154"/>
      <c r="J14" s="158"/>
    </row>
    <row r="15" spans="1:10" s="157" customFormat="1" ht="70.5" customHeight="1">
      <c r="A15" s="197" t="s">
        <v>287</v>
      </c>
      <c r="B15" s="140" t="s">
        <v>13</v>
      </c>
      <c r="C15" s="161" t="s">
        <v>288</v>
      </c>
      <c r="D15" s="162">
        <f>D16+D17+D18</f>
        <v>3604800</v>
      </c>
      <c r="E15" s="163">
        <f>E16+E17+E18</f>
        <v>367007.98</v>
      </c>
      <c r="F15" s="138">
        <f t="shared" si="1"/>
        <v>3237792.02</v>
      </c>
      <c r="G15" s="153"/>
      <c r="H15" s="153"/>
      <c r="I15" s="154"/>
      <c r="J15" s="158"/>
    </row>
    <row r="16" spans="1:10" s="157" customFormat="1" ht="64.5" customHeight="1">
      <c r="A16" s="196" t="s">
        <v>229</v>
      </c>
      <c r="B16" s="140" t="s">
        <v>13</v>
      </c>
      <c r="C16" s="161" t="s">
        <v>222</v>
      </c>
      <c r="D16" s="162">
        <v>2592100</v>
      </c>
      <c r="E16" s="163">
        <v>311030.5</v>
      </c>
      <c r="F16" s="138">
        <f t="shared" si="1"/>
        <v>2281069.5</v>
      </c>
      <c r="G16" s="153"/>
      <c r="H16" s="154"/>
    </row>
    <row r="17" spans="1:8" s="157" customFormat="1" ht="93">
      <c r="A17" s="196" t="s">
        <v>125</v>
      </c>
      <c r="B17" s="140" t="s">
        <v>13</v>
      </c>
      <c r="C17" s="161" t="s">
        <v>223</v>
      </c>
      <c r="D17" s="162">
        <v>235000</v>
      </c>
      <c r="E17" s="162">
        <v>0</v>
      </c>
      <c r="F17" s="138">
        <f t="shared" si="1"/>
        <v>235000</v>
      </c>
      <c r="G17" s="153"/>
      <c r="H17" s="154"/>
    </row>
    <row r="18" spans="1:8" s="157" customFormat="1" ht="116.25">
      <c r="A18" s="196" t="s">
        <v>230</v>
      </c>
      <c r="B18" s="140" t="s">
        <v>13</v>
      </c>
      <c r="C18" s="161" t="s">
        <v>231</v>
      </c>
      <c r="D18" s="162">
        <v>777700</v>
      </c>
      <c r="E18" s="162">
        <v>55977.48</v>
      </c>
      <c r="F18" s="138">
        <f t="shared" si="1"/>
        <v>721722.52</v>
      </c>
      <c r="G18" s="153"/>
      <c r="H18" s="154"/>
    </row>
    <row r="19" spans="1:8" s="157" customFormat="1" ht="206.25" customHeight="1">
      <c r="A19" s="197" t="s">
        <v>202</v>
      </c>
      <c r="B19" s="140" t="s">
        <v>13</v>
      </c>
      <c r="C19" s="161" t="s">
        <v>216</v>
      </c>
      <c r="D19" s="162">
        <f>D22</f>
        <v>492900</v>
      </c>
      <c r="E19" s="162">
        <f>E22</f>
        <v>71838.02</v>
      </c>
      <c r="F19" s="138">
        <f t="shared" si="1"/>
        <v>421061.98</v>
      </c>
      <c r="G19" s="153"/>
      <c r="H19" s="154"/>
    </row>
    <row r="20" spans="1:8" s="157" customFormat="1" ht="73.5" customHeight="1">
      <c r="A20" s="197" t="s">
        <v>279</v>
      </c>
      <c r="B20" s="140" t="s">
        <v>13</v>
      </c>
      <c r="C20" s="161" t="s">
        <v>281</v>
      </c>
      <c r="D20" s="162">
        <f>D21</f>
        <v>492900</v>
      </c>
      <c r="E20" s="162">
        <f>E22</f>
        <v>71838.02</v>
      </c>
      <c r="F20" s="138">
        <f t="shared" si="1"/>
        <v>421061.98</v>
      </c>
      <c r="G20" s="153"/>
      <c r="H20" s="154"/>
    </row>
    <row r="21" spans="1:8" s="157" customFormat="1" ht="72" customHeight="1">
      <c r="A21" s="197" t="s">
        <v>280</v>
      </c>
      <c r="B21" s="140" t="s">
        <v>13</v>
      </c>
      <c r="C21" s="161" t="s">
        <v>282</v>
      </c>
      <c r="D21" s="162">
        <f>D22</f>
        <v>492900</v>
      </c>
      <c r="E21" s="162">
        <f>E22</f>
        <v>71838.02</v>
      </c>
      <c r="F21" s="138">
        <f t="shared" si="1"/>
        <v>421061.98</v>
      </c>
      <c r="G21" s="153"/>
      <c r="H21" s="154"/>
    </row>
    <row r="22" spans="1:8" s="157" customFormat="1" ht="46.5" customHeight="1">
      <c r="A22" s="197" t="s">
        <v>353</v>
      </c>
      <c r="B22" s="140" t="s">
        <v>13</v>
      </c>
      <c r="C22" s="161" t="s">
        <v>213</v>
      </c>
      <c r="D22" s="162">
        <v>492900</v>
      </c>
      <c r="E22" s="163">
        <v>71838.02</v>
      </c>
      <c r="F22" s="138">
        <f t="shared" si="1"/>
        <v>421061.98</v>
      </c>
      <c r="G22" s="153"/>
      <c r="H22" s="154"/>
    </row>
    <row r="23" spans="1:8" s="157" customFormat="1" ht="67.5" customHeight="1">
      <c r="A23" s="198" t="s">
        <v>349</v>
      </c>
      <c r="B23" s="140" t="s">
        <v>13</v>
      </c>
      <c r="C23" s="239" t="s">
        <v>336</v>
      </c>
      <c r="D23" s="170">
        <v>200</v>
      </c>
      <c r="E23" s="168">
        <f>E28</f>
        <v>0</v>
      </c>
      <c r="F23" s="169">
        <f t="shared" si="1"/>
        <v>200</v>
      </c>
      <c r="G23" s="153"/>
      <c r="H23" s="154"/>
    </row>
    <row r="24" spans="1:8" s="157" customFormat="1" ht="23.25">
      <c r="A24" s="197" t="s">
        <v>126</v>
      </c>
      <c r="B24" s="140" t="s">
        <v>13</v>
      </c>
      <c r="C24" s="161" t="s">
        <v>215</v>
      </c>
      <c r="D24" s="162">
        <f t="shared" ref="D24" si="2">D25</f>
        <v>200</v>
      </c>
      <c r="E24" s="172">
        <f>E28</f>
        <v>0</v>
      </c>
      <c r="F24" s="138">
        <f t="shared" si="1"/>
        <v>200</v>
      </c>
    </row>
    <row r="25" spans="1:8" s="157" customFormat="1" ht="288" customHeight="1">
      <c r="A25" s="197" t="s">
        <v>190</v>
      </c>
      <c r="B25" s="140" t="s">
        <v>13</v>
      </c>
      <c r="C25" s="161" t="s">
        <v>214</v>
      </c>
      <c r="D25" s="162">
        <f>D26</f>
        <v>200</v>
      </c>
      <c r="E25" s="172">
        <f>E28</f>
        <v>0</v>
      </c>
      <c r="F25" s="138">
        <f t="shared" si="1"/>
        <v>200</v>
      </c>
    </row>
    <row r="26" spans="1:8" s="157" customFormat="1" ht="72" customHeight="1">
      <c r="A26" s="197" t="s">
        <v>279</v>
      </c>
      <c r="B26" s="140" t="s">
        <v>13</v>
      </c>
      <c r="C26" s="161" t="s">
        <v>284</v>
      </c>
      <c r="D26" s="162">
        <f>D27</f>
        <v>200</v>
      </c>
      <c r="E26" s="164">
        <f>E28</f>
        <v>0</v>
      </c>
      <c r="F26" s="138">
        <f t="shared" si="1"/>
        <v>200</v>
      </c>
    </row>
    <row r="27" spans="1:8" s="157" customFormat="1" ht="69" customHeight="1">
      <c r="A27" s="197" t="s">
        <v>280</v>
      </c>
      <c r="B27" s="140" t="s">
        <v>13</v>
      </c>
      <c r="C27" s="161" t="s">
        <v>283</v>
      </c>
      <c r="D27" s="162">
        <f>D28</f>
        <v>200</v>
      </c>
      <c r="E27" s="164">
        <f>E28</f>
        <v>0</v>
      </c>
      <c r="F27" s="138">
        <f t="shared" si="1"/>
        <v>200</v>
      </c>
    </row>
    <row r="28" spans="1:8" s="157" customFormat="1" ht="38.25" customHeight="1">
      <c r="A28" s="197" t="s">
        <v>353</v>
      </c>
      <c r="B28" s="140" t="s">
        <v>13</v>
      </c>
      <c r="C28" s="161" t="s">
        <v>212</v>
      </c>
      <c r="D28" s="162">
        <v>200</v>
      </c>
      <c r="E28" s="164">
        <v>0</v>
      </c>
      <c r="F28" s="138">
        <f t="shared" si="1"/>
        <v>200</v>
      </c>
    </row>
    <row r="29" spans="1:8" s="157" customFormat="1" ht="42" customHeight="1">
      <c r="A29" s="198" t="s">
        <v>450</v>
      </c>
      <c r="B29" s="140" t="s">
        <v>13</v>
      </c>
      <c r="C29" s="240" t="s">
        <v>447</v>
      </c>
      <c r="D29" s="187">
        <f>D34</f>
        <v>229500</v>
      </c>
      <c r="E29" s="189">
        <f>E34</f>
        <v>0</v>
      </c>
      <c r="F29" s="207">
        <f t="shared" ref="F29:F34" si="3">D29-E29</f>
        <v>229500</v>
      </c>
    </row>
    <row r="30" spans="1:8" s="157" customFormat="1" ht="79.5" customHeight="1">
      <c r="A30" s="197" t="s">
        <v>203</v>
      </c>
      <c r="B30" s="140" t="s">
        <v>13</v>
      </c>
      <c r="C30" s="161" t="s">
        <v>446</v>
      </c>
      <c r="D30" s="162">
        <f>D34</f>
        <v>229500</v>
      </c>
      <c r="E30" s="164">
        <f>E34</f>
        <v>0</v>
      </c>
      <c r="F30" s="138">
        <f t="shared" si="3"/>
        <v>229500</v>
      </c>
    </row>
    <row r="31" spans="1:8" s="157" customFormat="1" ht="38.25" customHeight="1">
      <c r="A31" s="197" t="s">
        <v>126</v>
      </c>
      <c r="B31" s="140" t="s">
        <v>13</v>
      </c>
      <c r="C31" s="161" t="s">
        <v>445</v>
      </c>
      <c r="D31" s="162">
        <f>D34</f>
        <v>229500</v>
      </c>
      <c r="E31" s="164">
        <f>E34</f>
        <v>0</v>
      </c>
      <c r="F31" s="138">
        <f t="shared" si="3"/>
        <v>229500</v>
      </c>
    </row>
    <row r="32" spans="1:8" s="157" customFormat="1" ht="170.25" customHeight="1">
      <c r="A32" s="197" t="s">
        <v>449</v>
      </c>
      <c r="B32" s="140" t="s">
        <v>13</v>
      </c>
      <c r="C32" s="161" t="s">
        <v>444</v>
      </c>
      <c r="D32" s="162">
        <f>D34</f>
        <v>229500</v>
      </c>
      <c r="E32" s="164">
        <f>E34</f>
        <v>0</v>
      </c>
      <c r="F32" s="138">
        <f t="shared" si="3"/>
        <v>229500</v>
      </c>
    </row>
    <row r="33" spans="1:9" s="157" customFormat="1" ht="38.25" customHeight="1">
      <c r="A33" s="197" t="s">
        <v>290</v>
      </c>
      <c r="B33" s="140" t="s">
        <v>13</v>
      </c>
      <c r="C33" s="161" t="s">
        <v>443</v>
      </c>
      <c r="D33" s="162">
        <f>D34</f>
        <v>229500</v>
      </c>
      <c r="E33" s="164">
        <f>E34</f>
        <v>0</v>
      </c>
      <c r="F33" s="138">
        <f t="shared" si="3"/>
        <v>229500</v>
      </c>
    </row>
    <row r="34" spans="1:9" s="157" customFormat="1" ht="35.25" customHeight="1">
      <c r="A34" s="197" t="s">
        <v>448</v>
      </c>
      <c r="B34" s="140" t="s">
        <v>13</v>
      </c>
      <c r="C34" s="161" t="s">
        <v>442</v>
      </c>
      <c r="D34" s="162">
        <v>229500</v>
      </c>
      <c r="E34" s="164">
        <v>0</v>
      </c>
      <c r="F34" s="138">
        <f t="shared" si="3"/>
        <v>229500</v>
      </c>
    </row>
    <row r="35" spans="1:9" s="157" customFormat="1" ht="36" customHeight="1">
      <c r="A35" s="196" t="s">
        <v>65</v>
      </c>
      <c r="B35" s="140" t="s">
        <v>13</v>
      </c>
      <c r="C35" s="240" t="s">
        <v>217</v>
      </c>
      <c r="D35" s="187">
        <f>D40</f>
        <v>10000</v>
      </c>
      <c r="E35" s="163">
        <v>0</v>
      </c>
      <c r="F35" s="138">
        <f t="shared" si="1"/>
        <v>10000</v>
      </c>
    </row>
    <row r="36" spans="1:9" s="157" customFormat="1" ht="69.75">
      <c r="A36" s="196" t="s">
        <v>203</v>
      </c>
      <c r="B36" s="140" t="s">
        <v>13</v>
      </c>
      <c r="C36" s="161" t="s">
        <v>218</v>
      </c>
      <c r="D36" s="162">
        <f t="shared" ref="D36:E37" si="4">D37</f>
        <v>10000</v>
      </c>
      <c r="E36" s="163">
        <f t="shared" si="4"/>
        <v>0</v>
      </c>
      <c r="F36" s="138">
        <f t="shared" ref="F36" si="5">D36-E36</f>
        <v>10000</v>
      </c>
    </row>
    <row r="37" spans="1:9" s="157" customFormat="1" ht="46.5">
      <c r="A37" s="196" t="s">
        <v>127</v>
      </c>
      <c r="B37" s="140" t="s">
        <v>13</v>
      </c>
      <c r="C37" s="161" t="s">
        <v>219</v>
      </c>
      <c r="D37" s="162">
        <f t="shared" si="4"/>
        <v>10000</v>
      </c>
      <c r="E37" s="163">
        <f>E40</f>
        <v>0</v>
      </c>
      <c r="F37" s="138">
        <f>D37-E37</f>
        <v>10000</v>
      </c>
    </row>
    <row r="38" spans="1:9" s="157" customFormat="1" ht="147.75" customHeight="1">
      <c r="A38" s="196" t="s">
        <v>377</v>
      </c>
      <c r="B38" s="140" t="s">
        <v>13</v>
      </c>
      <c r="C38" s="161" t="s">
        <v>220</v>
      </c>
      <c r="D38" s="162">
        <f>D39</f>
        <v>10000</v>
      </c>
      <c r="E38" s="162">
        <f>E40</f>
        <v>0</v>
      </c>
      <c r="F38" s="138">
        <f>D38-E38</f>
        <v>10000</v>
      </c>
    </row>
    <row r="39" spans="1:9" s="157" customFormat="1" ht="23.25">
      <c r="A39" s="196" t="s">
        <v>290</v>
      </c>
      <c r="B39" s="140" t="s">
        <v>13</v>
      </c>
      <c r="C39" s="161" t="s">
        <v>289</v>
      </c>
      <c r="D39" s="162">
        <f>D40</f>
        <v>10000</v>
      </c>
      <c r="E39" s="163">
        <f>E40</f>
        <v>0</v>
      </c>
      <c r="F39" s="138">
        <f>D39-E39</f>
        <v>10000</v>
      </c>
      <c r="I39" s="191"/>
    </row>
    <row r="40" spans="1:9" s="157" customFormat="1" ht="23.25">
      <c r="A40" s="196" t="s">
        <v>128</v>
      </c>
      <c r="B40" s="140" t="s">
        <v>13</v>
      </c>
      <c r="C40" s="161" t="s">
        <v>232</v>
      </c>
      <c r="D40" s="162">
        <v>10000</v>
      </c>
      <c r="E40" s="164">
        <v>0</v>
      </c>
      <c r="F40" s="138">
        <f>D40-E40</f>
        <v>10000</v>
      </c>
    </row>
    <row r="41" spans="1:9" s="157" customFormat="1" ht="23.25">
      <c r="A41" s="197" t="s">
        <v>121</v>
      </c>
      <c r="B41" s="140" t="s">
        <v>13</v>
      </c>
      <c r="C41" s="161" t="s">
        <v>233</v>
      </c>
      <c r="D41" s="190">
        <f>D42+D54+D66+D60</f>
        <v>166000</v>
      </c>
      <c r="E41" s="190">
        <f>E42+E54+E66</f>
        <v>118659.1</v>
      </c>
      <c r="F41" s="138">
        <f>D41-E41</f>
        <v>47340.899999999994</v>
      </c>
    </row>
    <row r="42" spans="1:9" s="157" customFormat="1" ht="106.5" customHeight="1">
      <c r="A42" s="197" t="s">
        <v>201</v>
      </c>
      <c r="B42" s="140" t="s">
        <v>13</v>
      </c>
      <c r="C42" s="161" t="s">
        <v>234</v>
      </c>
      <c r="D42" s="163">
        <f>D43</f>
        <v>46000</v>
      </c>
      <c r="E42" s="163">
        <f>E43</f>
        <v>25047</v>
      </c>
      <c r="F42" s="138">
        <f t="shared" ref="F42:F43" si="6">D42-E42</f>
        <v>20953</v>
      </c>
    </row>
    <row r="43" spans="1:9" s="157" customFormat="1" ht="155.25" customHeight="1">
      <c r="A43" s="197" t="s">
        <v>192</v>
      </c>
      <c r="B43" s="140" t="s">
        <v>13</v>
      </c>
      <c r="C43" s="161" t="s">
        <v>235</v>
      </c>
      <c r="D43" s="162">
        <f>D44+D48</f>
        <v>46000</v>
      </c>
      <c r="E43" s="162">
        <f>E44+E48</f>
        <v>25047</v>
      </c>
      <c r="F43" s="138">
        <f t="shared" si="6"/>
        <v>20953</v>
      </c>
    </row>
    <row r="44" spans="1:9" s="157" customFormat="1" ht="204.75" customHeight="1">
      <c r="A44" s="197" t="s">
        <v>155</v>
      </c>
      <c r="B44" s="140" t="s">
        <v>13</v>
      </c>
      <c r="C44" s="161" t="s">
        <v>241</v>
      </c>
      <c r="D44" s="162">
        <v>20000</v>
      </c>
      <c r="E44" s="163">
        <f>E47</f>
        <v>20000</v>
      </c>
      <c r="F44" s="138">
        <f>D44-E44</f>
        <v>0</v>
      </c>
    </row>
    <row r="45" spans="1:9" s="157" customFormat="1" ht="36" customHeight="1">
      <c r="A45" s="197" t="s">
        <v>290</v>
      </c>
      <c r="B45" s="140" t="s">
        <v>13</v>
      </c>
      <c r="C45" s="161" t="s">
        <v>293</v>
      </c>
      <c r="D45" s="162">
        <f t="shared" ref="D45" si="7">D46</f>
        <v>20000</v>
      </c>
      <c r="E45" s="163">
        <f>E47</f>
        <v>20000</v>
      </c>
      <c r="F45" s="138">
        <f>D45-E45</f>
        <v>0</v>
      </c>
    </row>
    <row r="46" spans="1:9" s="157" customFormat="1" ht="22.5" customHeight="1">
      <c r="A46" s="197" t="s">
        <v>291</v>
      </c>
      <c r="B46" s="140" t="s">
        <v>13</v>
      </c>
      <c r="C46" s="161" t="s">
        <v>292</v>
      </c>
      <c r="D46" s="162">
        <f>D47</f>
        <v>20000</v>
      </c>
      <c r="E46" s="163">
        <f>E47</f>
        <v>20000</v>
      </c>
      <c r="F46" s="138">
        <f>D46-E46</f>
        <v>0</v>
      </c>
    </row>
    <row r="47" spans="1:9" s="157" customFormat="1" ht="23.25">
      <c r="A47" s="197" t="s">
        <v>156</v>
      </c>
      <c r="B47" s="140" t="s">
        <v>13</v>
      </c>
      <c r="C47" s="161" t="s">
        <v>236</v>
      </c>
      <c r="D47" s="162">
        <v>20000</v>
      </c>
      <c r="E47" s="162">
        <v>20000</v>
      </c>
      <c r="F47" s="138">
        <f>D47-E47</f>
        <v>0</v>
      </c>
    </row>
    <row r="48" spans="1:9" s="157" customFormat="1" ht="162.75">
      <c r="A48" s="197" t="s">
        <v>160</v>
      </c>
      <c r="B48" s="140" t="s">
        <v>13</v>
      </c>
      <c r="C48" s="161" t="s">
        <v>333</v>
      </c>
      <c r="D48" s="162">
        <f>D49</f>
        <v>26000</v>
      </c>
      <c r="E48" s="162">
        <f>E50</f>
        <v>5047</v>
      </c>
      <c r="F48" s="138">
        <f t="shared" ref="F48:F109" si="8">D48-E48</f>
        <v>20953</v>
      </c>
    </row>
    <row r="49" spans="1:6" s="157" customFormat="1" ht="30.75" customHeight="1">
      <c r="A49" s="197" t="s">
        <v>290</v>
      </c>
      <c r="B49" s="140" t="s">
        <v>13</v>
      </c>
      <c r="C49" s="161" t="s">
        <v>332</v>
      </c>
      <c r="D49" s="162">
        <f>D50</f>
        <v>26000</v>
      </c>
      <c r="E49" s="162">
        <f>E50</f>
        <v>5047</v>
      </c>
      <c r="F49" s="138">
        <f t="shared" si="8"/>
        <v>20953</v>
      </c>
    </row>
    <row r="50" spans="1:6" s="157" customFormat="1" ht="30.75" customHeight="1">
      <c r="A50" s="197" t="s">
        <v>291</v>
      </c>
      <c r="B50" s="140" t="s">
        <v>13</v>
      </c>
      <c r="C50" s="161" t="s">
        <v>331</v>
      </c>
      <c r="D50" s="162">
        <f>D51+D52+D53</f>
        <v>26000</v>
      </c>
      <c r="E50" s="162">
        <f>E51+E52+E53</f>
        <v>5047</v>
      </c>
      <c r="F50" s="138">
        <f t="shared" si="8"/>
        <v>20953</v>
      </c>
    </row>
    <row r="51" spans="1:6" s="157" customFormat="1" ht="46.5" customHeight="1">
      <c r="A51" s="197" t="s">
        <v>397</v>
      </c>
      <c r="B51" s="140" t="s">
        <v>13</v>
      </c>
      <c r="C51" s="161" t="s">
        <v>398</v>
      </c>
      <c r="D51" s="162">
        <v>300</v>
      </c>
      <c r="E51" s="162">
        <v>0</v>
      </c>
      <c r="F51" s="138">
        <f t="shared" si="8"/>
        <v>300</v>
      </c>
    </row>
    <row r="52" spans="1:6" s="157" customFormat="1" ht="31.5" customHeight="1">
      <c r="A52" s="197" t="s">
        <v>323</v>
      </c>
      <c r="B52" s="140" t="s">
        <v>13</v>
      </c>
      <c r="C52" s="161" t="s">
        <v>330</v>
      </c>
      <c r="D52" s="162">
        <v>21000</v>
      </c>
      <c r="E52" s="162">
        <v>5047</v>
      </c>
      <c r="F52" s="138">
        <f t="shared" si="8"/>
        <v>15953</v>
      </c>
    </row>
    <row r="53" spans="1:6" s="157" customFormat="1" ht="24.75" customHeight="1">
      <c r="A53" s="197" t="s">
        <v>156</v>
      </c>
      <c r="B53" s="140" t="s">
        <v>13</v>
      </c>
      <c r="C53" s="161" t="s">
        <v>337</v>
      </c>
      <c r="D53" s="162">
        <v>4700</v>
      </c>
      <c r="E53" s="162">
        <v>0</v>
      </c>
      <c r="F53" s="138">
        <f t="shared" si="8"/>
        <v>4700</v>
      </c>
    </row>
    <row r="54" spans="1:6" s="157" customFormat="1" ht="84" customHeight="1">
      <c r="A54" s="197" t="s">
        <v>204</v>
      </c>
      <c r="B54" s="140" t="s">
        <v>13</v>
      </c>
      <c r="C54" s="161" t="s">
        <v>237</v>
      </c>
      <c r="D54" s="162">
        <f>D55</f>
        <v>25000</v>
      </c>
      <c r="E54" s="162">
        <f>E55</f>
        <v>1300</v>
      </c>
      <c r="F54" s="138">
        <f t="shared" si="8"/>
        <v>23700</v>
      </c>
    </row>
    <row r="55" spans="1:6" s="157" customFormat="1" ht="92.25" customHeight="1">
      <c r="A55" s="196" t="s">
        <v>122</v>
      </c>
      <c r="B55" s="140" t="s">
        <v>13</v>
      </c>
      <c r="C55" s="161" t="s">
        <v>238</v>
      </c>
      <c r="D55" s="162">
        <f>D59</f>
        <v>25000</v>
      </c>
      <c r="E55" s="162">
        <f>E59</f>
        <v>1300</v>
      </c>
      <c r="F55" s="138">
        <f t="shared" si="8"/>
        <v>23700</v>
      </c>
    </row>
    <row r="56" spans="1:6" s="157" customFormat="1" ht="297.75" customHeight="1">
      <c r="A56" s="196" t="s">
        <v>200</v>
      </c>
      <c r="B56" s="140" t="s">
        <v>13</v>
      </c>
      <c r="C56" s="161" t="s">
        <v>239</v>
      </c>
      <c r="D56" s="162">
        <f>D59</f>
        <v>25000</v>
      </c>
      <c r="E56" s="162">
        <f>E59</f>
        <v>1300</v>
      </c>
      <c r="F56" s="138">
        <f t="shared" si="8"/>
        <v>23700</v>
      </c>
    </row>
    <row r="57" spans="1:6" s="157" customFormat="1" ht="63.75" customHeight="1">
      <c r="A57" s="196" t="s">
        <v>279</v>
      </c>
      <c r="B57" s="140" t="s">
        <v>13</v>
      </c>
      <c r="C57" s="161" t="s">
        <v>286</v>
      </c>
      <c r="D57" s="162">
        <f>D59</f>
        <v>25000</v>
      </c>
      <c r="E57" s="162">
        <f>E59</f>
        <v>1300</v>
      </c>
      <c r="F57" s="138">
        <f t="shared" si="8"/>
        <v>23700</v>
      </c>
    </row>
    <row r="58" spans="1:6" s="157" customFormat="1" ht="79.5" customHeight="1">
      <c r="A58" s="196" t="s">
        <v>280</v>
      </c>
      <c r="B58" s="140" t="s">
        <v>13</v>
      </c>
      <c r="C58" s="161" t="s">
        <v>285</v>
      </c>
      <c r="D58" s="162">
        <f>D59</f>
        <v>25000</v>
      </c>
      <c r="E58" s="162">
        <f>E59</f>
        <v>1300</v>
      </c>
      <c r="F58" s="138">
        <f t="shared" si="8"/>
        <v>23700</v>
      </c>
    </row>
    <row r="59" spans="1:6" s="157" customFormat="1" ht="56.25" customHeight="1">
      <c r="A59" s="197" t="s">
        <v>353</v>
      </c>
      <c r="B59" s="140" t="s">
        <v>13</v>
      </c>
      <c r="C59" s="161" t="s">
        <v>240</v>
      </c>
      <c r="D59" s="162">
        <v>25000</v>
      </c>
      <c r="E59" s="162">
        <v>1300</v>
      </c>
      <c r="F59" s="138">
        <f t="shared" si="8"/>
        <v>23700</v>
      </c>
    </row>
    <row r="60" spans="1:6" s="157" customFormat="1" ht="99.75" customHeight="1">
      <c r="A60" s="205" t="s">
        <v>420</v>
      </c>
      <c r="B60" s="225" t="s">
        <v>13</v>
      </c>
      <c r="C60" s="241" t="s">
        <v>480</v>
      </c>
      <c r="D60" s="226">
        <v>2000</v>
      </c>
      <c r="E60" s="227">
        <f>E61</f>
        <v>0</v>
      </c>
      <c r="F60" s="228">
        <f>D60-E60</f>
        <v>2000</v>
      </c>
    </row>
    <row r="61" spans="1:6" s="157" customFormat="1" ht="146.25" customHeight="1">
      <c r="A61" s="233" t="s">
        <v>419</v>
      </c>
      <c r="B61" s="140" t="s">
        <v>13</v>
      </c>
      <c r="C61" s="161" t="s">
        <v>458</v>
      </c>
      <c r="D61" s="162">
        <v>2000</v>
      </c>
      <c r="E61" s="163">
        <v>0</v>
      </c>
      <c r="F61" s="138">
        <f>D61-E61</f>
        <v>2000</v>
      </c>
    </row>
    <row r="62" spans="1:6" s="157" customFormat="1" ht="333.75" customHeight="1">
      <c r="A62" s="202" t="s">
        <v>418</v>
      </c>
      <c r="B62" s="229" t="s">
        <v>13</v>
      </c>
      <c r="C62" s="242" t="s">
        <v>459</v>
      </c>
      <c r="D62" s="230">
        <v>2000</v>
      </c>
      <c r="E62" s="231">
        <v>0</v>
      </c>
      <c r="F62" s="232">
        <f>D62-E62</f>
        <v>2000</v>
      </c>
    </row>
    <row r="63" spans="1:6" s="157" customFormat="1" ht="82.5" customHeight="1">
      <c r="A63" s="196" t="s">
        <v>279</v>
      </c>
      <c r="B63" s="140" t="s">
        <v>13</v>
      </c>
      <c r="C63" s="161" t="s">
        <v>417</v>
      </c>
      <c r="D63" s="162">
        <f>D65</f>
        <v>2000</v>
      </c>
      <c r="E63" s="163">
        <v>0</v>
      </c>
      <c r="F63" s="138">
        <f>D63-E63</f>
        <v>2000</v>
      </c>
    </row>
    <row r="64" spans="1:6" s="157" customFormat="1" ht="82.5" customHeight="1">
      <c r="A64" s="196" t="s">
        <v>280</v>
      </c>
      <c r="B64" s="140" t="s">
        <v>13</v>
      </c>
      <c r="C64" s="161" t="s">
        <v>457</v>
      </c>
      <c r="D64" s="162">
        <f>D65</f>
        <v>2000</v>
      </c>
      <c r="E64" s="163">
        <f>E65</f>
        <v>0</v>
      </c>
      <c r="F64" s="138">
        <f>D64-E64</f>
        <v>2000</v>
      </c>
    </row>
    <row r="65" spans="1:6" s="157" customFormat="1" ht="56.25" customHeight="1">
      <c r="A65" s="197" t="s">
        <v>353</v>
      </c>
      <c r="B65" s="140" t="s">
        <v>13</v>
      </c>
      <c r="C65" s="161" t="s">
        <v>456</v>
      </c>
      <c r="D65" s="162">
        <v>2000</v>
      </c>
      <c r="E65" s="163">
        <v>0</v>
      </c>
      <c r="F65" s="138">
        <f>D65-E65</f>
        <v>2000</v>
      </c>
    </row>
    <row r="66" spans="1:6" s="157" customFormat="1" ht="66" customHeight="1">
      <c r="A66" s="198" t="s">
        <v>349</v>
      </c>
      <c r="B66" s="140" t="s">
        <v>13</v>
      </c>
      <c r="C66" s="161" t="s">
        <v>347</v>
      </c>
      <c r="D66" s="162">
        <f>D67</f>
        <v>93000</v>
      </c>
      <c r="E66" s="163">
        <f>E73</f>
        <v>92312.1</v>
      </c>
      <c r="F66" s="138">
        <f t="shared" si="8"/>
        <v>687.89999999999418</v>
      </c>
    </row>
    <row r="67" spans="1:6" s="157" customFormat="1" ht="24.75" customHeight="1">
      <c r="A67" s="197" t="s">
        <v>126</v>
      </c>
      <c r="B67" s="140" t="s">
        <v>13</v>
      </c>
      <c r="C67" s="161" t="s">
        <v>348</v>
      </c>
      <c r="D67" s="162">
        <f>D73</f>
        <v>93000</v>
      </c>
      <c r="E67" s="163">
        <f>E73</f>
        <v>92312.1</v>
      </c>
      <c r="F67" s="138">
        <f t="shared" si="8"/>
        <v>687.89999999999418</v>
      </c>
    </row>
    <row r="68" spans="1:6" s="157" customFormat="1" ht="29.25" customHeight="1">
      <c r="A68" s="203" t="s">
        <v>290</v>
      </c>
      <c r="B68" s="161" t="s">
        <v>13</v>
      </c>
      <c r="C68" s="161" t="s">
        <v>378</v>
      </c>
      <c r="D68" s="162">
        <f>D70</f>
        <v>93000</v>
      </c>
      <c r="E68" s="163">
        <f>E69</f>
        <v>92312.1</v>
      </c>
      <c r="F68" s="163">
        <f t="shared" si="8"/>
        <v>687.89999999999418</v>
      </c>
    </row>
    <row r="69" spans="1:6" s="157" customFormat="1" ht="28.5" customHeight="1">
      <c r="A69" s="197" t="s">
        <v>350</v>
      </c>
      <c r="B69" s="140" t="s">
        <v>13</v>
      </c>
      <c r="C69" s="161" t="s">
        <v>379</v>
      </c>
      <c r="D69" s="162">
        <f>D73</f>
        <v>93000</v>
      </c>
      <c r="E69" s="163">
        <f>E70</f>
        <v>92312.1</v>
      </c>
      <c r="F69" s="138">
        <f t="shared" si="8"/>
        <v>687.89999999999418</v>
      </c>
    </row>
    <row r="70" spans="1:6" s="157" customFormat="1" ht="97.5" customHeight="1">
      <c r="A70" s="197" t="s">
        <v>351</v>
      </c>
      <c r="B70" s="140" t="s">
        <v>13</v>
      </c>
      <c r="C70" s="161" t="s">
        <v>380</v>
      </c>
      <c r="D70" s="162">
        <f>D73</f>
        <v>93000</v>
      </c>
      <c r="E70" s="163">
        <f>E73</f>
        <v>92312.1</v>
      </c>
      <c r="F70" s="138">
        <f t="shared" si="8"/>
        <v>687.89999999999418</v>
      </c>
    </row>
    <row r="71" spans="1:6" s="157" customFormat="1" ht="30.75" customHeight="1">
      <c r="A71" s="203" t="s">
        <v>290</v>
      </c>
      <c r="B71" s="140" t="s">
        <v>13</v>
      </c>
      <c r="C71" s="161" t="s">
        <v>427</v>
      </c>
      <c r="D71" s="162">
        <f>D73</f>
        <v>93000</v>
      </c>
      <c r="E71" s="163">
        <f>E73</f>
        <v>92312.1</v>
      </c>
      <c r="F71" s="138">
        <f>D71-E71</f>
        <v>687.89999999999418</v>
      </c>
    </row>
    <row r="72" spans="1:6" s="157" customFormat="1" ht="36" customHeight="1">
      <c r="A72" s="197" t="s">
        <v>291</v>
      </c>
      <c r="B72" s="140"/>
      <c r="C72" s="161" t="s">
        <v>428</v>
      </c>
      <c r="D72" s="162">
        <f>D73</f>
        <v>93000</v>
      </c>
      <c r="E72" s="163">
        <f>E73</f>
        <v>92312.1</v>
      </c>
      <c r="F72" s="138">
        <f>D72-E72</f>
        <v>687.89999999999418</v>
      </c>
    </row>
    <row r="73" spans="1:6" s="157" customFormat="1" ht="40.5" customHeight="1">
      <c r="A73" s="197" t="s">
        <v>156</v>
      </c>
      <c r="B73" s="140"/>
      <c r="C73" s="161" t="s">
        <v>426</v>
      </c>
      <c r="D73" s="162">
        <v>93000</v>
      </c>
      <c r="E73" s="163">
        <v>92312.1</v>
      </c>
      <c r="F73" s="138">
        <f>D73-E73</f>
        <v>687.89999999999418</v>
      </c>
    </row>
    <row r="74" spans="1:6" s="157" customFormat="1" ht="36.75" customHeight="1">
      <c r="A74" s="197" t="s">
        <v>60</v>
      </c>
      <c r="B74" s="140" t="s">
        <v>13</v>
      </c>
      <c r="C74" s="161" t="s">
        <v>246</v>
      </c>
      <c r="D74" s="187">
        <f t="shared" ref="D74" si="9">D75</f>
        <v>240200</v>
      </c>
      <c r="E74" s="190">
        <f>E75</f>
        <v>23723.1</v>
      </c>
      <c r="F74" s="138">
        <f t="shared" si="8"/>
        <v>216476.9</v>
      </c>
    </row>
    <row r="75" spans="1:6" s="157" customFormat="1" ht="48" customHeight="1">
      <c r="A75" s="197" t="s">
        <v>61</v>
      </c>
      <c r="B75" s="140" t="s">
        <v>13</v>
      </c>
      <c r="C75" s="161" t="s">
        <v>245</v>
      </c>
      <c r="D75" s="162">
        <f>D77</f>
        <v>240200</v>
      </c>
      <c r="E75" s="163">
        <f>E78</f>
        <v>23723.1</v>
      </c>
      <c r="F75" s="138">
        <f t="shared" si="8"/>
        <v>216476.9</v>
      </c>
    </row>
    <row r="76" spans="1:6" s="157" customFormat="1" ht="81" customHeight="1">
      <c r="A76" s="198" t="s">
        <v>349</v>
      </c>
      <c r="B76" s="140" t="s">
        <v>13</v>
      </c>
      <c r="C76" s="239" t="s">
        <v>381</v>
      </c>
      <c r="D76" s="170">
        <f>D77</f>
        <v>240200</v>
      </c>
      <c r="E76" s="168">
        <f>E78</f>
        <v>23723.1</v>
      </c>
      <c r="F76" s="138">
        <f t="shared" si="8"/>
        <v>216476.9</v>
      </c>
    </row>
    <row r="77" spans="1:6" s="157" customFormat="1" ht="36" customHeight="1">
      <c r="A77" s="197" t="s">
        <v>126</v>
      </c>
      <c r="B77" s="140" t="s">
        <v>13</v>
      </c>
      <c r="C77" s="161" t="s">
        <v>242</v>
      </c>
      <c r="D77" s="162">
        <f>D81+D82+D83</f>
        <v>240200</v>
      </c>
      <c r="E77" s="163">
        <f>E78</f>
        <v>23723.1</v>
      </c>
      <c r="F77" s="138">
        <f t="shared" si="8"/>
        <v>216476.9</v>
      </c>
    </row>
    <row r="78" spans="1:6" s="157" customFormat="1" ht="162.75">
      <c r="A78" s="197" t="s">
        <v>382</v>
      </c>
      <c r="B78" s="140" t="s">
        <v>13</v>
      </c>
      <c r="C78" s="161" t="s">
        <v>243</v>
      </c>
      <c r="D78" s="162">
        <f>D81+D82+D83</f>
        <v>240200</v>
      </c>
      <c r="E78" s="163">
        <f>E79+E83</f>
        <v>23723.1</v>
      </c>
      <c r="F78" s="138">
        <f t="shared" si="8"/>
        <v>216476.9</v>
      </c>
    </row>
    <row r="79" spans="1:6" s="157" customFormat="1" ht="171" customHeight="1">
      <c r="A79" s="197" t="s">
        <v>296</v>
      </c>
      <c r="B79" s="140" t="s">
        <v>13</v>
      </c>
      <c r="C79" s="161" t="s">
        <v>294</v>
      </c>
      <c r="D79" s="163">
        <f t="shared" ref="D79" si="10">D80</f>
        <v>235200</v>
      </c>
      <c r="E79" s="163">
        <f>E80</f>
        <v>23723.1</v>
      </c>
      <c r="F79" s="138">
        <f t="shared" si="8"/>
        <v>211476.9</v>
      </c>
    </row>
    <row r="80" spans="1:6" s="157" customFormat="1" ht="57" customHeight="1">
      <c r="A80" s="197" t="s">
        <v>287</v>
      </c>
      <c r="B80" s="140" t="s">
        <v>13</v>
      </c>
      <c r="C80" s="161" t="s">
        <v>295</v>
      </c>
      <c r="D80" s="162">
        <f>D81+D82</f>
        <v>235200</v>
      </c>
      <c r="E80" s="163">
        <f>E81+E82+E83</f>
        <v>23723.1</v>
      </c>
      <c r="F80" s="138">
        <f t="shared" si="8"/>
        <v>211476.9</v>
      </c>
    </row>
    <row r="81" spans="1:6" s="157" customFormat="1" ht="41.25" customHeight="1">
      <c r="A81" s="196" t="s">
        <v>248</v>
      </c>
      <c r="B81" s="140" t="s">
        <v>13</v>
      </c>
      <c r="C81" s="161" t="s">
        <v>244</v>
      </c>
      <c r="D81" s="163">
        <v>180600</v>
      </c>
      <c r="E81" s="163">
        <v>20197</v>
      </c>
      <c r="F81" s="138">
        <f t="shared" si="8"/>
        <v>160403</v>
      </c>
    </row>
    <row r="82" spans="1:6" s="157" customFormat="1" ht="93.75" customHeight="1">
      <c r="A82" s="196" t="s">
        <v>230</v>
      </c>
      <c r="B82" s="140" t="s">
        <v>13</v>
      </c>
      <c r="C82" s="161" t="s">
        <v>247</v>
      </c>
      <c r="D82" s="162">
        <v>54600</v>
      </c>
      <c r="E82" s="162">
        <v>3526.1</v>
      </c>
      <c r="F82" s="138">
        <f t="shared" si="8"/>
        <v>51073.9</v>
      </c>
    </row>
    <row r="83" spans="1:6" s="157" customFormat="1" ht="78" customHeight="1">
      <c r="A83" s="196" t="s">
        <v>279</v>
      </c>
      <c r="B83" s="140" t="s">
        <v>13</v>
      </c>
      <c r="C83" s="161" t="s">
        <v>374</v>
      </c>
      <c r="D83" s="162">
        <v>5000</v>
      </c>
      <c r="E83" s="162">
        <f>E85</f>
        <v>0</v>
      </c>
      <c r="F83" s="138">
        <f t="shared" si="8"/>
        <v>5000</v>
      </c>
    </row>
    <row r="84" spans="1:6" s="157" customFormat="1" ht="75.75" customHeight="1">
      <c r="A84" s="196" t="s">
        <v>280</v>
      </c>
      <c r="B84" s="140" t="s">
        <v>13</v>
      </c>
      <c r="C84" s="161" t="s">
        <v>375</v>
      </c>
      <c r="D84" s="162">
        <v>5000</v>
      </c>
      <c r="E84" s="162">
        <f>E85</f>
        <v>0</v>
      </c>
      <c r="F84" s="138">
        <f t="shared" si="8"/>
        <v>5000</v>
      </c>
    </row>
    <row r="85" spans="1:6" s="157" customFormat="1" ht="38.25" customHeight="1">
      <c r="A85" s="197" t="s">
        <v>353</v>
      </c>
      <c r="B85" s="140" t="s">
        <v>13</v>
      </c>
      <c r="C85" s="161" t="s">
        <v>376</v>
      </c>
      <c r="D85" s="162">
        <v>5000</v>
      </c>
      <c r="E85" s="162">
        <v>0</v>
      </c>
      <c r="F85" s="138">
        <f t="shared" si="8"/>
        <v>5000</v>
      </c>
    </row>
    <row r="86" spans="1:6" s="157" customFormat="1" ht="78.75" customHeight="1">
      <c r="A86" s="197" t="s">
        <v>62</v>
      </c>
      <c r="B86" s="140" t="s">
        <v>13</v>
      </c>
      <c r="C86" s="161" t="s">
        <v>249</v>
      </c>
      <c r="D86" s="187">
        <f>D88</f>
        <v>139200</v>
      </c>
      <c r="E86" s="187">
        <f>E88</f>
        <v>20320</v>
      </c>
      <c r="F86" s="138">
        <f t="shared" si="8"/>
        <v>118880</v>
      </c>
    </row>
    <row r="87" spans="1:6" s="157" customFormat="1" ht="40.5" customHeight="1">
      <c r="A87" s="199" t="s">
        <v>355</v>
      </c>
      <c r="B87" s="140" t="s">
        <v>13</v>
      </c>
      <c r="C87" s="161" t="s">
        <v>341</v>
      </c>
      <c r="D87" s="162">
        <f>D88</f>
        <v>139200</v>
      </c>
      <c r="E87" s="162">
        <f>E94</f>
        <v>20320</v>
      </c>
      <c r="F87" s="138">
        <f t="shared" si="8"/>
        <v>118880</v>
      </c>
    </row>
    <row r="88" spans="1:6" s="157" customFormat="1" ht="139.5">
      <c r="A88" s="196" t="s">
        <v>352</v>
      </c>
      <c r="B88" s="140" t="s">
        <v>13</v>
      </c>
      <c r="C88" s="161" t="s">
        <v>441</v>
      </c>
      <c r="D88" s="162">
        <f>D89+D94+D110</f>
        <v>139200</v>
      </c>
      <c r="E88" s="162">
        <f>E94</f>
        <v>20320</v>
      </c>
      <c r="F88" s="138">
        <f t="shared" si="8"/>
        <v>118880</v>
      </c>
    </row>
    <row r="89" spans="1:6" s="157" customFormat="1" ht="162.75">
      <c r="A89" s="199" t="s">
        <v>385</v>
      </c>
      <c r="B89" s="140" t="s">
        <v>13</v>
      </c>
      <c r="C89" s="161" t="s">
        <v>340</v>
      </c>
      <c r="D89" s="162">
        <f>D92</f>
        <v>2100</v>
      </c>
      <c r="E89" s="163">
        <f>E93</f>
        <v>0</v>
      </c>
      <c r="F89" s="138">
        <f t="shared" si="8"/>
        <v>2100</v>
      </c>
    </row>
    <row r="90" spans="1:6" s="157" customFormat="1" ht="232.5">
      <c r="A90" s="235" t="s">
        <v>356</v>
      </c>
      <c r="B90" s="140" t="s">
        <v>13</v>
      </c>
      <c r="C90" s="161" t="s">
        <v>342</v>
      </c>
      <c r="D90" s="162">
        <f>D93</f>
        <v>2100</v>
      </c>
      <c r="E90" s="163">
        <f>E93</f>
        <v>0</v>
      </c>
      <c r="F90" s="138">
        <f t="shared" si="8"/>
        <v>2100</v>
      </c>
    </row>
    <row r="91" spans="1:6" s="157" customFormat="1" ht="69.75">
      <c r="A91" s="236" t="s">
        <v>279</v>
      </c>
      <c r="B91" s="140" t="s">
        <v>13</v>
      </c>
      <c r="C91" s="161" t="s">
        <v>343</v>
      </c>
      <c r="D91" s="162">
        <f>D93</f>
        <v>2100</v>
      </c>
      <c r="E91" s="163">
        <f>E93</f>
        <v>0</v>
      </c>
      <c r="F91" s="138">
        <f t="shared" si="8"/>
        <v>2100</v>
      </c>
    </row>
    <row r="92" spans="1:6" s="157" customFormat="1" ht="69.75">
      <c r="A92" s="236" t="s">
        <v>280</v>
      </c>
      <c r="B92" s="140" t="s">
        <v>13</v>
      </c>
      <c r="C92" s="161" t="s">
        <v>344</v>
      </c>
      <c r="D92" s="162">
        <f>D93</f>
        <v>2100</v>
      </c>
      <c r="E92" s="163">
        <f>E93</f>
        <v>0</v>
      </c>
      <c r="F92" s="138">
        <f t="shared" si="8"/>
        <v>2100</v>
      </c>
    </row>
    <row r="93" spans="1:6" s="157" customFormat="1" ht="38.25" customHeight="1">
      <c r="A93" s="203" t="s">
        <v>353</v>
      </c>
      <c r="B93" s="140" t="s">
        <v>13</v>
      </c>
      <c r="C93" s="161" t="s">
        <v>345</v>
      </c>
      <c r="D93" s="162">
        <v>2100</v>
      </c>
      <c r="E93" s="163">
        <v>0</v>
      </c>
      <c r="F93" s="138">
        <f t="shared" si="8"/>
        <v>2100</v>
      </c>
    </row>
    <row r="94" spans="1:6" s="157" customFormat="1" ht="184.5" customHeight="1">
      <c r="A94" s="235" t="s">
        <v>383</v>
      </c>
      <c r="B94" s="140" t="s">
        <v>13</v>
      </c>
      <c r="C94" s="161" t="s">
        <v>429</v>
      </c>
      <c r="D94" s="162">
        <f>D95+D100</f>
        <v>124400</v>
      </c>
      <c r="E94" s="163">
        <f>E95+E100+E110</f>
        <v>20320</v>
      </c>
      <c r="F94" s="138">
        <f t="shared" si="8"/>
        <v>104080</v>
      </c>
    </row>
    <row r="95" spans="1:6" s="157" customFormat="1" ht="256.5" customHeight="1">
      <c r="A95" s="235" t="s">
        <v>384</v>
      </c>
      <c r="B95" s="140" t="s">
        <v>13</v>
      </c>
      <c r="C95" s="161" t="s">
        <v>430</v>
      </c>
      <c r="D95" s="162">
        <f>D96</f>
        <v>2500</v>
      </c>
      <c r="E95" s="163">
        <f>E98</f>
        <v>0</v>
      </c>
      <c r="F95" s="138">
        <f t="shared" si="8"/>
        <v>2500</v>
      </c>
    </row>
    <row r="96" spans="1:6" s="157" customFormat="1" ht="37.5" customHeight="1">
      <c r="A96" s="236" t="s">
        <v>279</v>
      </c>
      <c r="B96" s="140" t="s">
        <v>13</v>
      </c>
      <c r="C96" s="161" t="s">
        <v>431</v>
      </c>
      <c r="D96" s="162">
        <f>D97</f>
        <v>2500</v>
      </c>
      <c r="E96" s="163">
        <f>E98</f>
        <v>0</v>
      </c>
      <c r="F96" s="138">
        <f t="shared" si="8"/>
        <v>2500</v>
      </c>
    </row>
    <row r="97" spans="1:6" s="157" customFormat="1" ht="70.5" customHeight="1">
      <c r="A97" s="236" t="s">
        <v>280</v>
      </c>
      <c r="B97" s="140" t="s">
        <v>13</v>
      </c>
      <c r="C97" s="161" t="s">
        <v>440</v>
      </c>
      <c r="D97" s="162">
        <f>D98</f>
        <v>2500</v>
      </c>
      <c r="E97" s="163">
        <f>E98</f>
        <v>0</v>
      </c>
      <c r="F97" s="138">
        <f t="shared" si="8"/>
        <v>2500</v>
      </c>
    </row>
    <row r="98" spans="1:6" s="157" customFormat="1" ht="46.5" customHeight="1">
      <c r="A98" s="203" t="s">
        <v>354</v>
      </c>
      <c r="B98" s="140" t="s">
        <v>13</v>
      </c>
      <c r="C98" s="161" t="s">
        <v>439</v>
      </c>
      <c r="D98" s="162">
        <v>2500</v>
      </c>
      <c r="E98" s="163">
        <v>0</v>
      </c>
      <c r="F98" s="138">
        <f t="shared" si="8"/>
        <v>2500</v>
      </c>
    </row>
    <row r="99" spans="1:6" s="157" customFormat="1" ht="0.75" customHeight="1">
      <c r="A99" s="236"/>
      <c r="B99" s="188"/>
      <c r="C99" s="161"/>
      <c r="D99" s="162"/>
      <c r="E99" s="162"/>
      <c r="F99" s="138">
        <f t="shared" si="8"/>
        <v>0</v>
      </c>
    </row>
    <row r="100" spans="1:6" s="157" customFormat="1" ht="330" customHeight="1">
      <c r="A100" s="235" t="s">
        <v>131</v>
      </c>
      <c r="B100" s="140" t="s">
        <v>13</v>
      </c>
      <c r="C100" s="161" t="s">
        <v>432</v>
      </c>
      <c r="D100" s="162">
        <f t="shared" ref="D100:D101" si="11">D101</f>
        <v>121900</v>
      </c>
      <c r="E100" s="163">
        <f>E102</f>
        <v>20320</v>
      </c>
      <c r="F100" s="138">
        <f t="shared" si="8"/>
        <v>101580</v>
      </c>
    </row>
    <row r="101" spans="1:6" s="157" customFormat="1" ht="23.25">
      <c r="A101" s="235" t="s">
        <v>298</v>
      </c>
      <c r="B101" s="140" t="s">
        <v>13</v>
      </c>
      <c r="C101" s="161" t="s">
        <v>433</v>
      </c>
      <c r="D101" s="162">
        <f t="shared" si="11"/>
        <v>121900</v>
      </c>
      <c r="E101" s="163">
        <f>E102</f>
        <v>20320</v>
      </c>
      <c r="F101" s="138">
        <f t="shared" si="8"/>
        <v>101580</v>
      </c>
    </row>
    <row r="102" spans="1:6" s="157" customFormat="1" ht="33.75" customHeight="1">
      <c r="A102" s="203" t="s">
        <v>58</v>
      </c>
      <c r="B102" s="140" t="s">
        <v>13</v>
      </c>
      <c r="C102" s="161" t="s">
        <v>434</v>
      </c>
      <c r="D102" s="162">
        <v>121900</v>
      </c>
      <c r="E102" s="163">
        <v>20320</v>
      </c>
      <c r="F102" s="138">
        <f t="shared" si="8"/>
        <v>101580</v>
      </c>
    </row>
    <row r="103" spans="1:6" s="157" customFormat="1" ht="3.75" hidden="1" customHeight="1">
      <c r="A103" s="235" t="s">
        <v>198</v>
      </c>
      <c r="B103" s="140" t="s">
        <v>13</v>
      </c>
      <c r="C103" s="161" t="s">
        <v>250</v>
      </c>
      <c r="D103" s="162">
        <v>0</v>
      </c>
      <c r="E103" s="163"/>
      <c r="F103" s="138">
        <f t="shared" si="8"/>
        <v>0</v>
      </c>
    </row>
    <row r="104" spans="1:6" s="157" customFormat="1" ht="183" hidden="1" customHeight="1">
      <c r="A104" s="237" t="s">
        <v>199</v>
      </c>
      <c r="B104" s="140" t="s">
        <v>13</v>
      </c>
      <c r="C104" s="161" t="s">
        <v>251</v>
      </c>
      <c r="D104" s="162">
        <f t="shared" ref="D104:D106" si="12">D105</f>
        <v>0</v>
      </c>
      <c r="E104" s="163"/>
      <c r="F104" s="138">
        <f t="shared" si="8"/>
        <v>0</v>
      </c>
    </row>
    <row r="105" spans="1:6" s="157" customFormat="1" ht="69" hidden="1" customHeight="1">
      <c r="A105" s="236" t="s">
        <v>279</v>
      </c>
      <c r="B105" s="140" t="s">
        <v>13</v>
      </c>
      <c r="C105" s="161" t="s">
        <v>299</v>
      </c>
      <c r="D105" s="162">
        <f t="shared" si="12"/>
        <v>0</v>
      </c>
      <c r="E105" s="163"/>
      <c r="F105" s="138">
        <f t="shared" si="8"/>
        <v>0</v>
      </c>
    </row>
    <row r="106" spans="1:6" s="157" customFormat="1" ht="71.25" hidden="1" customHeight="1">
      <c r="A106" s="236" t="s">
        <v>280</v>
      </c>
      <c r="B106" s="140" t="s">
        <v>13</v>
      </c>
      <c r="C106" s="161" t="s">
        <v>300</v>
      </c>
      <c r="D106" s="162">
        <f t="shared" si="12"/>
        <v>0</v>
      </c>
      <c r="E106" s="172"/>
      <c r="F106" s="138">
        <f t="shared" si="8"/>
        <v>0</v>
      </c>
    </row>
    <row r="107" spans="1:6" s="157" customFormat="1" ht="35.25" hidden="1" customHeight="1">
      <c r="A107" s="235" t="s">
        <v>353</v>
      </c>
      <c r="B107" s="140" t="s">
        <v>13</v>
      </c>
      <c r="C107" s="161" t="s">
        <v>252</v>
      </c>
      <c r="D107" s="162">
        <v>0</v>
      </c>
      <c r="E107" s="164"/>
      <c r="F107" s="138">
        <f t="shared" si="8"/>
        <v>0</v>
      </c>
    </row>
    <row r="108" spans="1:6" s="157" customFormat="1" ht="0.75" hidden="1" customHeight="1">
      <c r="A108" s="235"/>
      <c r="B108" s="140" t="s">
        <v>13</v>
      </c>
      <c r="C108" s="161"/>
      <c r="D108" s="187"/>
      <c r="E108" s="164"/>
      <c r="F108" s="138">
        <f t="shared" si="8"/>
        <v>0</v>
      </c>
    </row>
    <row r="109" spans="1:6" s="157" customFormat="1" ht="41.25" hidden="1" customHeight="1">
      <c r="A109" s="235"/>
      <c r="B109" s="140" t="s">
        <v>13</v>
      </c>
      <c r="C109" s="161"/>
      <c r="D109" s="162"/>
      <c r="E109" s="163"/>
      <c r="F109" s="138">
        <f t="shared" si="8"/>
        <v>0</v>
      </c>
    </row>
    <row r="110" spans="1:6" s="157" customFormat="1" ht="183.75" customHeight="1">
      <c r="A110" s="235" t="s">
        <v>198</v>
      </c>
      <c r="B110" s="140" t="s">
        <v>13</v>
      </c>
      <c r="C110" s="161" t="s">
        <v>438</v>
      </c>
      <c r="D110" s="162">
        <f>D111</f>
        <v>12700</v>
      </c>
      <c r="E110" s="163">
        <f>E114</f>
        <v>0</v>
      </c>
      <c r="F110" s="138">
        <f>D110-E110</f>
        <v>12700</v>
      </c>
    </row>
    <row r="111" spans="1:6" s="157" customFormat="1" ht="240" customHeight="1">
      <c r="A111" s="237" t="s">
        <v>199</v>
      </c>
      <c r="B111" s="140" t="s">
        <v>13</v>
      </c>
      <c r="C111" s="161" t="s">
        <v>435</v>
      </c>
      <c r="D111" s="162">
        <f>D112</f>
        <v>12700</v>
      </c>
      <c r="E111" s="163">
        <f>E114</f>
        <v>0</v>
      </c>
      <c r="F111" s="138">
        <f t="shared" ref="F111:F114" si="13">D111-E111</f>
        <v>12700</v>
      </c>
    </row>
    <row r="112" spans="1:6" s="157" customFormat="1" ht="72" customHeight="1">
      <c r="A112" s="236" t="s">
        <v>279</v>
      </c>
      <c r="B112" s="140" t="s">
        <v>13</v>
      </c>
      <c r="C112" s="161" t="s">
        <v>299</v>
      </c>
      <c r="D112" s="162">
        <f t="shared" ref="D112:D113" si="14">D113</f>
        <v>12700</v>
      </c>
      <c r="E112" s="163">
        <f>E114</f>
        <v>0</v>
      </c>
      <c r="F112" s="138">
        <f t="shared" si="13"/>
        <v>12700</v>
      </c>
    </row>
    <row r="113" spans="1:7" s="157" customFormat="1" ht="69" customHeight="1">
      <c r="A113" s="236" t="s">
        <v>280</v>
      </c>
      <c r="B113" s="140" t="s">
        <v>13</v>
      </c>
      <c r="C113" s="161" t="s">
        <v>436</v>
      </c>
      <c r="D113" s="162">
        <f t="shared" si="14"/>
        <v>12700</v>
      </c>
      <c r="E113" s="163">
        <f>E114</f>
        <v>0</v>
      </c>
      <c r="F113" s="138">
        <f t="shared" si="13"/>
        <v>12700</v>
      </c>
    </row>
    <row r="114" spans="1:7" s="157" customFormat="1" ht="41.25" customHeight="1">
      <c r="A114" s="235" t="s">
        <v>353</v>
      </c>
      <c r="B114" s="140" t="s">
        <v>13</v>
      </c>
      <c r="C114" s="161" t="s">
        <v>437</v>
      </c>
      <c r="D114" s="162">
        <v>12700</v>
      </c>
      <c r="E114" s="163">
        <v>0</v>
      </c>
      <c r="F114" s="138">
        <f t="shared" si="13"/>
        <v>12700</v>
      </c>
    </row>
    <row r="115" spans="1:7" s="157" customFormat="1" ht="42.75" customHeight="1">
      <c r="A115" s="234" t="s">
        <v>132</v>
      </c>
      <c r="B115" s="140" t="s">
        <v>13</v>
      </c>
      <c r="C115" s="161" t="s">
        <v>253</v>
      </c>
      <c r="D115" s="187">
        <f>D116+D132</f>
        <v>2449100</v>
      </c>
      <c r="E115" s="190">
        <f>E116+E132</f>
        <v>234981</v>
      </c>
      <c r="F115" s="138">
        <f>D115-E115</f>
        <v>2214119</v>
      </c>
    </row>
    <row r="116" spans="1:7" s="157" customFormat="1" ht="55.5" customHeight="1">
      <c r="A116" s="197" t="s">
        <v>105</v>
      </c>
      <c r="B116" s="140" t="s">
        <v>13</v>
      </c>
      <c r="C116" s="161" t="s">
        <v>254</v>
      </c>
      <c r="D116" s="162">
        <f>D117</f>
        <v>2434100</v>
      </c>
      <c r="E116" s="163">
        <f>E117</f>
        <v>219981</v>
      </c>
      <c r="F116" s="138">
        <f t="shared" ref="F116:F144" si="15">D116-E116</f>
        <v>2214119</v>
      </c>
      <c r="G116" s="160"/>
    </row>
    <row r="117" spans="1:7" s="157" customFormat="1" ht="84.75" customHeight="1">
      <c r="A117" s="197" t="s">
        <v>386</v>
      </c>
      <c r="B117" s="140" t="s">
        <v>13</v>
      </c>
      <c r="C117" s="161" t="s">
        <v>255</v>
      </c>
      <c r="D117" s="162">
        <f>D118</f>
        <v>2434100</v>
      </c>
      <c r="E117" s="163">
        <f>E118</f>
        <v>219981</v>
      </c>
      <c r="F117" s="138">
        <f t="shared" si="15"/>
        <v>2214119</v>
      </c>
    </row>
    <row r="118" spans="1:7" s="157" customFormat="1" ht="148.5" customHeight="1">
      <c r="A118" s="199" t="s">
        <v>161</v>
      </c>
      <c r="B118" s="140" t="s">
        <v>13</v>
      </c>
      <c r="C118" s="161" t="s">
        <v>256</v>
      </c>
      <c r="D118" s="162">
        <f>D119+D127+D123</f>
        <v>2434100</v>
      </c>
      <c r="E118" s="162">
        <f>E119+E127+E123</f>
        <v>219981</v>
      </c>
      <c r="F118" s="138">
        <f t="shared" si="15"/>
        <v>2214119</v>
      </c>
    </row>
    <row r="119" spans="1:7" s="157" customFormat="1" ht="217.5" customHeight="1">
      <c r="A119" s="199" t="s">
        <v>193</v>
      </c>
      <c r="B119" s="140" t="s">
        <v>13</v>
      </c>
      <c r="C119" s="161" t="s">
        <v>257</v>
      </c>
      <c r="D119" s="162">
        <f t="shared" ref="D119:D120" si="16">D120</f>
        <v>2404100</v>
      </c>
      <c r="E119" s="163">
        <f>E122</f>
        <v>219981</v>
      </c>
      <c r="F119" s="138">
        <f t="shared" si="15"/>
        <v>2184119</v>
      </c>
    </row>
    <row r="120" spans="1:7" s="157" customFormat="1" ht="65.25" customHeight="1">
      <c r="A120" s="196" t="s">
        <v>279</v>
      </c>
      <c r="B120" s="140" t="s">
        <v>13</v>
      </c>
      <c r="C120" s="161" t="s">
        <v>302</v>
      </c>
      <c r="D120" s="162">
        <f t="shared" si="16"/>
        <v>2404100</v>
      </c>
      <c r="E120" s="163">
        <f>E122</f>
        <v>219981</v>
      </c>
      <c r="F120" s="138">
        <f t="shared" si="15"/>
        <v>2184119</v>
      </c>
    </row>
    <row r="121" spans="1:7" s="157" customFormat="1" ht="66.75" customHeight="1">
      <c r="A121" s="196" t="s">
        <v>280</v>
      </c>
      <c r="B121" s="140" t="s">
        <v>13</v>
      </c>
      <c r="C121" s="161" t="s">
        <v>301</v>
      </c>
      <c r="D121" s="162">
        <f>D122</f>
        <v>2404100</v>
      </c>
      <c r="E121" s="163">
        <f>E122</f>
        <v>219981</v>
      </c>
      <c r="F121" s="138">
        <f t="shared" si="15"/>
        <v>2184119</v>
      </c>
    </row>
    <row r="122" spans="1:7" s="157" customFormat="1" ht="48.75" customHeight="1">
      <c r="A122" s="199" t="s">
        <v>354</v>
      </c>
      <c r="B122" s="140" t="s">
        <v>13</v>
      </c>
      <c r="C122" s="161" t="s">
        <v>258</v>
      </c>
      <c r="D122" s="162">
        <v>2404100</v>
      </c>
      <c r="E122" s="162">
        <v>219981</v>
      </c>
      <c r="F122" s="138">
        <f t="shared" si="15"/>
        <v>2184119</v>
      </c>
    </row>
    <row r="123" spans="1:7" s="157" customFormat="1" ht="195" customHeight="1">
      <c r="A123" s="199" t="s">
        <v>425</v>
      </c>
      <c r="B123" s="140" t="s">
        <v>13</v>
      </c>
      <c r="C123" s="161" t="s">
        <v>424</v>
      </c>
      <c r="D123" s="162">
        <f>D126</f>
        <v>0</v>
      </c>
      <c r="E123" s="162">
        <f>E126</f>
        <v>0</v>
      </c>
      <c r="F123" s="138">
        <f>D123-E123</f>
        <v>0</v>
      </c>
    </row>
    <row r="124" spans="1:7" s="157" customFormat="1" ht="81" customHeight="1">
      <c r="A124" s="196" t="s">
        <v>279</v>
      </c>
      <c r="B124" s="140" t="s">
        <v>13</v>
      </c>
      <c r="C124" s="161" t="s">
        <v>423</v>
      </c>
      <c r="D124" s="162">
        <f>D126</f>
        <v>0</v>
      </c>
      <c r="E124" s="162">
        <f>E126</f>
        <v>0</v>
      </c>
      <c r="F124" s="138">
        <f>D124-E124</f>
        <v>0</v>
      </c>
    </row>
    <row r="125" spans="1:7" s="157" customFormat="1" ht="73.5" customHeight="1">
      <c r="A125" s="196" t="s">
        <v>280</v>
      </c>
      <c r="B125" s="140" t="s">
        <v>13</v>
      </c>
      <c r="C125" s="161" t="s">
        <v>422</v>
      </c>
      <c r="D125" s="162">
        <f>D126</f>
        <v>0</v>
      </c>
      <c r="E125" s="162">
        <f>E126</f>
        <v>0</v>
      </c>
      <c r="F125" s="138">
        <f>D125-E125</f>
        <v>0</v>
      </c>
    </row>
    <row r="126" spans="1:7" s="157" customFormat="1" ht="37.5" customHeight="1">
      <c r="A126" s="199" t="s">
        <v>354</v>
      </c>
      <c r="B126" s="140" t="s">
        <v>13</v>
      </c>
      <c r="C126" s="161" t="s">
        <v>421</v>
      </c>
      <c r="D126" s="162">
        <v>0</v>
      </c>
      <c r="E126" s="162">
        <v>0</v>
      </c>
      <c r="F126" s="138">
        <f>D126-E126</f>
        <v>0</v>
      </c>
    </row>
    <row r="127" spans="1:7" s="157" customFormat="1" ht="123" customHeight="1">
      <c r="A127" s="199" t="s">
        <v>387</v>
      </c>
      <c r="B127" s="140" t="s">
        <v>13</v>
      </c>
      <c r="C127" s="161" t="s">
        <v>259</v>
      </c>
      <c r="D127" s="162">
        <f t="shared" ref="D127:D129" si="17">D128</f>
        <v>30000</v>
      </c>
      <c r="E127" s="163">
        <f>E130</f>
        <v>0</v>
      </c>
      <c r="F127" s="138">
        <f t="shared" si="15"/>
        <v>30000</v>
      </c>
    </row>
    <row r="128" spans="1:7" s="157" customFormat="1" ht="194.25" customHeight="1">
      <c r="A128" s="199" t="s">
        <v>134</v>
      </c>
      <c r="B128" s="140" t="s">
        <v>13</v>
      </c>
      <c r="C128" s="161" t="s">
        <v>278</v>
      </c>
      <c r="D128" s="162">
        <f t="shared" si="17"/>
        <v>30000</v>
      </c>
      <c r="E128" s="163">
        <f>E130</f>
        <v>0</v>
      </c>
      <c r="F128" s="138">
        <f t="shared" si="15"/>
        <v>30000</v>
      </c>
    </row>
    <row r="129" spans="1:6" s="157" customFormat="1" ht="67.5" customHeight="1">
      <c r="A129" s="196" t="s">
        <v>279</v>
      </c>
      <c r="B129" s="140" t="s">
        <v>13</v>
      </c>
      <c r="C129" s="161" t="s">
        <v>304</v>
      </c>
      <c r="D129" s="162">
        <f t="shared" si="17"/>
        <v>30000</v>
      </c>
      <c r="E129" s="163">
        <f>E130</f>
        <v>0</v>
      </c>
      <c r="F129" s="138">
        <f t="shared" si="15"/>
        <v>30000</v>
      </c>
    </row>
    <row r="130" spans="1:6" s="157" customFormat="1" ht="66.75" customHeight="1">
      <c r="A130" s="196" t="s">
        <v>280</v>
      </c>
      <c r="B130" s="140" t="s">
        <v>13</v>
      </c>
      <c r="C130" s="161" t="s">
        <v>303</v>
      </c>
      <c r="D130" s="162">
        <f>D131</f>
        <v>30000</v>
      </c>
      <c r="E130" s="163">
        <f>E131</f>
        <v>0</v>
      </c>
      <c r="F130" s="138">
        <f t="shared" si="15"/>
        <v>30000</v>
      </c>
    </row>
    <row r="131" spans="1:6" s="157" customFormat="1" ht="37.5" customHeight="1">
      <c r="A131" s="199" t="s">
        <v>354</v>
      </c>
      <c r="B131" s="140" t="s">
        <v>13</v>
      </c>
      <c r="C131" s="161" t="s">
        <v>260</v>
      </c>
      <c r="D131" s="162">
        <v>30000</v>
      </c>
      <c r="E131" s="164">
        <v>0</v>
      </c>
      <c r="F131" s="138">
        <f t="shared" si="15"/>
        <v>30000</v>
      </c>
    </row>
    <row r="132" spans="1:6" s="157" customFormat="1" ht="43.5" customHeight="1">
      <c r="A132" s="198" t="s">
        <v>349</v>
      </c>
      <c r="B132" s="140" t="s">
        <v>13</v>
      </c>
      <c r="C132" s="161" t="s">
        <v>461</v>
      </c>
      <c r="D132" s="162">
        <f>D137</f>
        <v>15000</v>
      </c>
      <c r="E132" s="164">
        <f>E137</f>
        <v>15000</v>
      </c>
      <c r="F132" s="138">
        <f>D132-E132</f>
        <v>0</v>
      </c>
    </row>
    <row r="133" spans="1:6" s="157" customFormat="1" ht="37.5" customHeight="1">
      <c r="A133" s="197" t="s">
        <v>126</v>
      </c>
      <c r="B133" s="140" t="s">
        <v>13</v>
      </c>
      <c r="C133" s="161" t="s">
        <v>460</v>
      </c>
      <c r="D133" s="162">
        <f>D137</f>
        <v>15000</v>
      </c>
      <c r="E133" s="164">
        <f>E137</f>
        <v>15000</v>
      </c>
      <c r="F133" s="138">
        <f>D133-E133</f>
        <v>0</v>
      </c>
    </row>
    <row r="134" spans="1:6" s="157" customFormat="1" ht="129.75" customHeight="1">
      <c r="A134" s="199" t="s">
        <v>465</v>
      </c>
      <c r="B134" s="140"/>
      <c r="C134" s="161" t="s">
        <v>466</v>
      </c>
      <c r="D134" s="162">
        <f>D137</f>
        <v>15000</v>
      </c>
      <c r="E134" s="164">
        <f>E137</f>
        <v>15000</v>
      </c>
      <c r="F134" s="138">
        <f>D134-E134</f>
        <v>0</v>
      </c>
    </row>
    <row r="135" spans="1:6" s="157" customFormat="1" ht="71.25" customHeight="1">
      <c r="A135" s="196" t="s">
        <v>279</v>
      </c>
      <c r="B135" s="140" t="s">
        <v>13</v>
      </c>
      <c r="C135" s="161" t="s">
        <v>462</v>
      </c>
      <c r="D135" s="162">
        <f>D137</f>
        <v>15000</v>
      </c>
      <c r="E135" s="164">
        <f>E137</f>
        <v>15000</v>
      </c>
      <c r="F135" s="138">
        <f>D135-E135</f>
        <v>0</v>
      </c>
    </row>
    <row r="136" spans="1:6" s="157" customFormat="1" ht="78" customHeight="1">
      <c r="A136" s="196" t="s">
        <v>280</v>
      </c>
      <c r="B136" s="140" t="s">
        <v>13</v>
      </c>
      <c r="C136" s="161" t="s">
        <v>463</v>
      </c>
      <c r="D136" s="162">
        <f>D137</f>
        <v>15000</v>
      </c>
      <c r="E136" s="164">
        <f>E137</f>
        <v>15000</v>
      </c>
      <c r="F136" s="138">
        <f>D136-E136</f>
        <v>0</v>
      </c>
    </row>
    <row r="137" spans="1:6" s="157" customFormat="1" ht="37.5" customHeight="1">
      <c r="A137" s="199" t="s">
        <v>353</v>
      </c>
      <c r="B137" s="140" t="s">
        <v>13</v>
      </c>
      <c r="C137" s="161" t="s">
        <v>464</v>
      </c>
      <c r="D137" s="162">
        <v>15000</v>
      </c>
      <c r="E137" s="164">
        <v>15000</v>
      </c>
      <c r="F137" s="138">
        <f>D137-E137</f>
        <v>0</v>
      </c>
    </row>
    <row r="138" spans="1:6" s="157" customFormat="1" ht="36" customHeight="1">
      <c r="A138" s="203" t="s">
        <v>339</v>
      </c>
      <c r="B138" s="161" t="s">
        <v>13</v>
      </c>
      <c r="C138" s="161" t="s">
        <v>346</v>
      </c>
      <c r="D138" s="187">
        <f>D139+D157+D145</f>
        <v>559500</v>
      </c>
      <c r="E138" s="189">
        <f>E139+E156+E145</f>
        <v>46714.93</v>
      </c>
      <c r="F138" s="138">
        <f t="shared" si="15"/>
        <v>512785.07</v>
      </c>
    </row>
    <row r="139" spans="1:6" s="157" customFormat="1" ht="36" customHeight="1">
      <c r="A139" s="203" t="s">
        <v>389</v>
      </c>
      <c r="B139" s="161" t="s">
        <v>13</v>
      </c>
      <c r="C139" s="161" t="s">
        <v>371</v>
      </c>
      <c r="D139" s="162">
        <f>D140</f>
        <v>38200</v>
      </c>
      <c r="E139" s="162">
        <f>E140</f>
        <v>0</v>
      </c>
      <c r="F139" s="138">
        <f t="shared" si="15"/>
        <v>38200</v>
      </c>
    </row>
    <row r="140" spans="1:6" s="157" customFormat="1" ht="84" customHeight="1">
      <c r="A140" s="199" t="s">
        <v>402</v>
      </c>
      <c r="B140" s="140" t="s">
        <v>13</v>
      </c>
      <c r="C140" s="161" t="s">
        <v>403</v>
      </c>
      <c r="D140" s="162">
        <f>D144</f>
        <v>38200</v>
      </c>
      <c r="E140" s="162">
        <f>E144</f>
        <v>0</v>
      </c>
      <c r="F140" s="138">
        <f t="shared" si="15"/>
        <v>38200</v>
      </c>
    </row>
    <row r="141" spans="1:6" s="157" customFormat="1" ht="326.25" customHeight="1">
      <c r="A141" s="201" t="s">
        <v>405</v>
      </c>
      <c r="B141" s="140" t="s">
        <v>13</v>
      </c>
      <c r="C141" s="161" t="s">
        <v>404</v>
      </c>
      <c r="D141" s="162">
        <f>D144</f>
        <v>38200</v>
      </c>
      <c r="E141" s="162">
        <f>E144</f>
        <v>0</v>
      </c>
      <c r="F141" s="138">
        <f t="shared" si="15"/>
        <v>38200</v>
      </c>
    </row>
    <row r="142" spans="1:6" s="157" customFormat="1" ht="65.25" customHeight="1">
      <c r="A142" s="196" t="s">
        <v>279</v>
      </c>
      <c r="B142" s="140" t="s">
        <v>13</v>
      </c>
      <c r="C142" s="161" t="s">
        <v>401</v>
      </c>
      <c r="D142" s="162">
        <f>D144</f>
        <v>38200</v>
      </c>
      <c r="E142" s="162">
        <f>E144</f>
        <v>0</v>
      </c>
      <c r="F142" s="138">
        <f t="shared" si="15"/>
        <v>38200</v>
      </c>
    </row>
    <row r="143" spans="1:6" s="157" customFormat="1" ht="78" customHeight="1">
      <c r="A143" s="196" t="s">
        <v>280</v>
      </c>
      <c r="B143" s="140" t="s">
        <v>13</v>
      </c>
      <c r="C143" s="161" t="s">
        <v>400</v>
      </c>
      <c r="D143" s="162">
        <f>D144</f>
        <v>38200</v>
      </c>
      <c r="E143" s="162">
        <f>E144</f>
        <v>0</v>
      </c>
      <c r="F143" s="138">
        <f t="shared" si="15"/>
        <v>38200</v>
      </c>
    </row>
    <row r="144" spans="1:6" s="157" customFormat="1" ht="39.75" customHeight="1">
      <c r="A144" s="199" t="s">
        <v>353</v>
      </c>
      <c r="B144" s="140" t="s">
        <v>13</v>
      </c>
      <c r="C144" s="161" t="s">
        <v>399</v>
      </c>
      <c r="D144" s="162">
        <v>38200</v>
      </c>
      <c r="E144" s="162">
        <v>0</v>
      </c>
      <c r="F144" s="138">
        <f t="shared" si="15"/>
        <v>38200</v>
      </c>
    </row>
    <row r="145" spans="1:6" s="157" customFormat="1" ht="39.75" customHeight="1">
      <c r="A145" s="199" t="s">
        <v>467</v>
      </c>
      <c r="B145" s="140" t="s">
        <v>13</v>
      </c>
      <c r="C145" s="161" t="s">
        <v>468</v>
      </c>
      <c r="D145" s="162">
        <f>D146+D152</f>
        <v>259200</v>
      </c>
      <c r="E145" s="162">
        <f>E146+E152</f>
        <v>10648</v>
      </c>
      <c r="F145" s="138">
        <f>D145-E145</f>
        <v>248552</v>
      </c>
    </row>
    <row r="146" spans="1:6" s="157" customFormat="1" ht="117" customHeight="1">
      <c r="A146" s="197" t="s">
        <v>205</v>
      </c>
      <c r="B146" s="140"/>
      <c r="C146" s="161" t="s">
        <v>469</v>
      </c>
      <c r="D146" s="162">
        <f>D151</f>
        <v>248500</v>
      </c>
      <c r="E146" s="162">
        <f>E151</f>
        <v>0</v>
      </c>
      <c r="F146" s="138">
        <f>D146-E146</f>
        <v>248500</v>
      </c>
    </row>
    <row r="147" spans="1:6" s="157" customFormat="1" ht="76.5" customHeight="1">
      <c r="A147" s="199" t="s">
        <v>402</v>
      </c>
      <c r="B147" s="140"/>
      <c r="C147" s="161" t="s">
        <v>470</v>
      </c>
      <c r="D147" s="162">
        <f>D151</f>
        <v>248500</v>
      </c>
      <c r="E147" s="162">
        <f>E151</f>
        <v>0</v>
      </c>
      <c r="F147" s="138">
        <f t="shared" ref="F147:F150" si="18">D147-E147</f>
        <v>248500</v>
      </c>
    </row>
    <row r="148" spans="1:6" s="157" customFormat="1" ht="261" customHeight="1">
      <c r="A148" s="202" t="s">
        <v>471</v>
      </c>
      <c r="B148" s="140" t="s">
        <v>13</v>
      </c>
      <c r="C148" s="161" t="s">
        <v>472</v>
      </c>
      <c r="D148" s="162">
        <f>D151</f>
        <v>248500</v>
      </c>
      <c r="E148" s="162">
        <f>E151</f>
        <v>0</v>
      </c>
      <c r="F148" s="138">
        <f t="shared" si="18"/>
        <v>248500</v>
      </c>
    </row>
    <row r="149" spans="1:6" s="157" customFormat="1" ht="70.5" customHeight="1">
      <c r="A149" s="196" t="s">
        <v>279</v>
      </c>
      <c r="B149" s="140" t="s">
        <v>13</v>
      </c>
      <c r="C149" s="161" t="s">
        <v>473</v>
      </c>
      <c r="D149" s="162">
        <f>D151</f>
        <v>248500</v>
      </c>
      <c r="E149" s="162">
        <f>E150</f>
        <v>0</v>
      </c>
      <c r="F149" s="138">
        <f t="shared" si="18"/>
        <v>248500</v>
      </c>
    </row>
    <row r="150" spans="1:6" s="157" customFormat="1" ht="80.25" customHeight="1">
      <c r="A150" s="196" t="s">
        <v>280</v>
      </c>
      <c r="B150" s="140" t="s">
        <v>13</v>
      </c>
      <c r="C150" s="161" t="s">
        <v>474</v>
      </c>
      <c r="D150" s="162">
        <f>D151</f>
        <v>248500</v>
      </c>
      <c r="E150" s="162">
        <f>E151</f>
        <v>0</v>
      </c>
      <c r="F150" s="138">
        <f t="shared" si="18"/>
        <v>248500</v>
      </c>
    </row>
    <row r="151" spans="1:6" s="157" customFormat="1" ht="34.5" customHeight="1">
      <c r="A151" s="199" t="s">
        <v>357</v>
      </c>
      <c r="B151" s="140" t="s">
        <v>13</v>
      </c>
      <c r="C151" s="161" t="s">
        <v>475</v>
      </c>
      <c r="D151" s="162">
        <v>248500</v>
      </c>
      <c r="E151" s="162">
        <v>0</v>
      </c>
      <c r="F151" s="138">
        <f>D151-E151</f>
        <v>248500</v>
      </c>
    </row>
    <row r="152" spans="1:6" s="157" customFormat="1" ht="255.75" customHeight="1">
      <c r="A152" s="202" t="s">
        <v>476</v>
      </c>
      <c r="B152" s="140" t="s">
        <v>13</v>
      </c>
      <c r="C152" s="161" t="s">
        <v>477</v>
      </c>
      <c r="D152" s="162">
        <f>D155</f>
        <v>10700</v>
      </c>
      <c r="E152" s="162">
        <f>E155</f>
        <v>10648</v>
      </c>
      <c r="F152" s="138">
        <f>D152-E152</f>
        <v>52</v>
      </c>
    </row>
    <row r="153" spans="1:6" s="157" customFormat="1" ht="76.5" customHeight="1">
      <c r="A153" s="196" t="s">
        <v>279</v>
      </c>
      <c r="B153" s="140" t="s">
        <v>13</v>
      </c>
      <c r="C153" s="161" t="s">
        <v>478</v>
      </c>
      <c r="D153" s="226">
        <f>D155</f>
        <v>10700</v>
      </c>
      <c r="E153" s="226">
        <f>E155</f>
        <v>10648</v>
      </c>
      <c r="F153" s="138">
        <f t="shared" ref="F153:F154" si="19">D153-E153</f>
        <v>52</v>
      </c>
    </row>
    <row r="154" spans="1:6" s="157" customFormat="1" ht="84.75" customHeight="1">
      <c r="A154" s="196" t="s">
        <v>280</v>
      </c>
      <c r="B154" s="140" t="s">
        <v>13</v>
      </c>
      <c r="C154" s="161" t="s">
        <v>479</v>
      </c>
      <c r="D154" s="162">
        <f>D155</f>
        <v>10700</v>
      </c>
      <c r="E154" s="162">
        <f>E155</f>
        <v>10648</v>
      </c>
      <c r="F154" s="138">
        <f t="shared" si="19"/>
        <v>52</v>
      </c>
    </row>
    <row r="155" spans="1:6" s="157" customFormat="1" ht="36" customHeight="1">
      <c r="A155" s="199" t="s">
        <v>357</v>
      </c>
      <c r="B155" s="140" t="s">
        <v>13</v>
      </c>
      <c r="C155" s="161" t="s">
        <v>475</v>
      </c>
      <c r="D155" s="162">
        <v>10700</v>
      </c>
      <c r="E155" s="162">
        <v>10648</v>
      </c>
      <c r="F155" s="138">
        <f>D155-E155</f>
        <v>52</v>
      </c>
    </row>
    <row r="156" spans="1:6" s="157" customFormat="1" ht="28.5" customHeight="1">
      <c r="A156" s="197" t="s">
        <v>63</v>
      </c>
      <c r="B156" s="140" t="s">
        <v>13</v>
      </c>
      <c r="C156" s="161" t="s">
        <v>261</v>
      </c>
      <c r="D156" s="163">
        <f>D157</f>
        <v>262100</v>
      </c>
      <c r="E156" s="163">
        <f>E157</f>
        <v>36066.93</v>
      </c>
      <c r="F156" s="138">
        <f t="shared" ref="F156:F167" si="20">D156-E156</f>
        <v>226033.07</v>
      </c>
    </row>
    <row r="157" spans="1:6" s="157" customFormat="1" ht="100.5" customHeight="1">
      <c r="A157" s="197" t="s">
        <v>205</v>
      </c>
      <c r="B157" s="140" t="s">
        <v>13</v>
      </c>
      <c r="C157" s="161" t="s">
        <v>262</v>
      </c>
      <c r="D157" s="162">
        <f>D158+D163</f>
        <v>262100</v>
      </c>
      <c r="E157" s="163">
        <f>E158+E163</f>
        <v>36066.93</v>
      </c>
      <c r="F157" s="138">
        <f t="shared" si="20"/>
        <v>226033.07</v>
      </c>
    </row>
    <row r="158" spans="1:6" s="157" customFormat="1" ht="144" customHeight="1">
      <c r="A158" s="199" t="s">
        <v>135</v>
      </c>
      <c r="B158" s="140" t="s">
        <v>13</v>
      </c>
      <c r="C158" s="161" t="s">
        <v>263</v>
      </c>
      <c r="D158" s="162">
        <f>D162</f>
        <v>168600</v>
      </c>
      <c r="E158" s="163">
        <f>E162</f>
        <v>1015.93</v>
      </c>
      <c r="F158" s="138">
        <f t="shared" si="20"/>
        <v>167584.07</v>
      </c>
    </row>
    <row r="159" spans="1:6" s="157" customFormat="1" ht="191.25" customHeight="1">
      <c r="A159" s="197" t="s">
        <v>133</v>
      </c>
      <c r="B159" s="140" t="s">
        <v>13</v>
      </c>
      <c r="C159" s="161" t="s">
        <v>264</v>
      </c>
      <c r="D159" s="162">
        <f>D161</f>
        <v>168600</v>
      </c>
      <c r="E159" s="163">
        <f>E162</f>
        <v>1015.93</v>
      </c>
      <c r="F159" s="138">
        <f t="shared" si="20"/>
        <v>167584.07</v>
      </c>
    </row>
    <row r="160" spans="1:6" s="157" customFormat="1" ht="75" customHeight="1">
      <c r="A160" s="196" t="s">
        <v>279</v>
      </c>
      <c r="B160" s="140" t="s">
        <v>13</v>
      </c>
      <c r="C160" s="161" t="s">
        <v>306</v>
      </c>
      <c r="D160" s="162">
        <f t="shared" ref="D160:D161" si="21">D161</f>
        <v>168600</v>
      </c>
      <c r="E160" s="163">
        <f>E162</f>
        <v>1015.93</v>
      </c>
      <c r="F160" s="138">
        <f t="shared" si="20"/>
        <v>167584.07</v>
      </c>
    </row>
    <row r="161" spans="1:6" s="157" customFormat="1" ht="84.75" customHeight="1">
      <c r="A161" s="196" t="s">
        <v>280</v>
      </c>
      <c r="B161" s="140" t="s">
        <v>13</v>
      </c>
      <c r="C161" s="161" t="s">
        <v>305</v>
      </c>
      <c r="D161" s="162">
        <f t="shared" si="21"/>
        <v>168600</v>
      </c>
      <c r="E161" s="163">
        <f>E162</f>
        <v>1015.93</v>
      </c>
      <c r="F161" s="138">
        <f t="shared" si="20"/>
        <v>167584.07</v>
      </c>
    </row>
    <row r="162" spans="1:6" s="157" customFormat="1" ht="30.75" customHeight="1">
      <c r="A162" s="199" t="s">
        <v>357</v>
      </c>
      <c r="B162" s="140" t="s">
        <v>13</v>
      </c>
      <c r="C162" s="161" t="s">
        <v>265</v>
      </c>
      <c r="D162" s="162">
        <v>168600</v>
      </c>
      <c r="E162" s="162">
        <v>1015.93</v>
      </c>
      <c r="F162" s="138">
        <f t="shared" si="20"/>
        <v>167584.07</v>
      </c>
    </row>
    <row r="163" spans="1:6" s="157" customFormat="1" ht="123" customHeight="1">
      <c r="A163" s="199" t="s">
        <v>194</v>
      </c>
      <c r="B163" s="140" t="s">
        <v>13</v>
      </c>
      <c r="C163" s="161" t="s">
        <v>266</v>
      </c>
      <c r="D163" s="162">
        <f>D164</f>
        <v>93500</v>
      </c>
      <c r="E163" s="162">
        <f>E167</f>
        <v>35051</v>
      </c>
      <c r="F163" s="138">
        <f t="shared" si="20"/>
        <v>58449</v>
      </c>
    </row>
    <row r="164" spans="1:6" s="157" customFormat="1" ht="183" customHeight="1">
      <c r="A164" s="199" t="s">
        <v>388</v>
      </c>
      <c r="B164" s="140" t="s">
        <v>13</v>
      </c>
      <c r="C164" s="161" t="s">
        <v>267</v>
      </c>
      <c r="D164" s="162">
        <f t="shared" ref="D164:D165" si="22">D165</f>
        <v>93500</v>
      </c>
      <c r="E164" s="163">
        <f>E167</f>
        <v>35051</v>
      </c>
      <c r="F164" s="138">
        <f t="shared" si="20"/>
        <v>58449</v>
      </c>
    </row>
    <row r="165" spans="1:6" s="157" customFormat="1" ht="67.5" customHeight="1">
      <c r="A165" s="196" t="s">
        <v>279</v>
      </c>
      <c r="B165" s="140" t="s">
        <v>13</v>
      </c>
      <c r="C165" s="161" t="s">
        <v>308</v>
      </c>
      <c r="D165" s="162">
        <f t="shared" si="22"/>
        <v>93500</v>
      </c>
      <c r="E165" s="163">
        <f>E167</f>
        <v>35051</v>
      </c>
      <c r="F165" s="138">
        <f t="shared" si="20"/>
        <v>58449</v>
      </c>
    </row>
    <row r="166" spans="1:6" s="157" customFormat="1" ht="67.5" customHeight="1">
      <c r="A166" s="196" t="s">
        <v>280</v>
      </c>
      <c r="B166" s="140" t="s">
        <v>13</v>
      </c>
      <c r="C166" s="161" t="s">
        <v>307</v>
      </c>
      <c r="D166" s="162">
        <f>D167</f>
        <v>93500</v>
      </c>
      <c r="E166" s="163">
        <f>E167</f>
        <v>35051</v>
      </c>
      <c r="F166" s="138">
        <f t="shared" si="20"/>
        <v>58449</v>
      </c>
    </row>
    <row r="167" spans="1:6" s="157" customFormat="1" ht="30.75" customHeight="1">
      <c r="A167" s="199" t="s">
        <v>354</v>
      </c>
      <c r="B167" s="140" t="s">
        <v>13</v>
      </c>
      <c r="C167" s="161" t="s">
        <v>268</v>
      </c>
      <c r="D167" s="162">
        <v>93500</v>
      </c>
      <c r="E167" s="162">
        <v>35051</v>
      </c>
      <c r="F167" s="138">
        <f t="shared" si="20"/>
        <v>58449</v>
      </c>
    </row>
    <row r="168" spans="1:6" s="157" customFormat="1" ht="36" customHeight="1">
      <c r="A168" s="196" t="s">
        <v>195</v>
      </c>
      <c r="B168" s="140" t="s">
        <v>13</v>
      </c>
      <c r="C168" s="161" t="s">
        <v>321</v>
      </c>
      <c r="D168" s="187">
        <f t="shared" ref="D168:D173" si="23">D169</f>
        <v>2826700</v>
      </c>
      <c r="E168" s="190">
        <f>E169</f>
        <v>518886.93</v>
      </c>
      <c r="F168" s="138">
        <f>D168-E168</f>
        <v>2307813.0699999998</v>
      </c>
    </row>
    <row r="169" spans="1:6" s="157" customFormat="1" ht="36.75" customHeight="1">
      <c r="A169" s="197" t="s">
        <v>64</v>
      </c>
      <c r="B169" s="140" t="s">
        <v>13</v>
      </c>
      <c r="C169" s="161" t="s">
        <v>320</v>
      </c>
      <c r="D169" s="162">
        <f t="shared" si="23"/>
        <v>2826700</v>
      </c>
      <c r="E169" s="163">
        <f>E170</f>
        <v>518886.93</v>
      </c>
      <c r="F169" s="138">
        <f t="shared" ref="F169:F176" si="24">D169-E169</f>
        <v>2307813.0699999998</v>
      </c>
    </row>
    <row r="170" spans="1:6" s="157" customFormat="1" ht="99" customHeight="1">
      <c r="A170" s="197" t="s">
        <v>206</v>
      </c>
      <c r="B170" s="140" t="s">
        <v>13</v>
      </c>
      <c r="C170" s="161" t="s">
        <v>319</v>
      </c>
      <c r="D170" s="162">
        <f>D171</f>
        <v>2826700</v>
      </c>
      <c r="E170" s="163">
        <f>E171</f>
        <v>518886.93</v>
      </c>
      <c r="F170" s="138">
        <f t="shared" si="24"/>
        <v>2307813.0699999998</v>
      </c>
    </row>
    <row r="171" spans="1:6" s="157" customFormat="1" ht="124.5" customHeight="1">
      <c r="A171" s="200" t="s">
        <v>136</v>
      </c>
      <c r="B171" s="140" t="s">
        <v>13</v>
      </c>
      <c r="C171" s="161" t="s">
        <v>270</v>
      </c>
      <c r="D171" s="162">
        <f>D172</f>
        <v>2826700</v>
      </c>
      <c r="E171" s="163">
        <f>E172</f>
        <v>518886.93</v>
      </c>
      <c r="F171" s="138">
        <f t="shared" si="24"/>
        <v>2307813.0699999998</v>
      </c>
    </row>
    <row r="172" spans="1:6" s="157" customFormat="1" ht="220.5" customHeight="1">
      <c r="A172" s="200" t="s">
        <v>272</v>
      </c>
      <c r="B172" s="140" t="s">
        <v>13</v>
      </c>
      <c r="C172" s="161" t="s">
        <v>271</v>
      </c>
      <c r="D172" s="162">
        <f t="shared" si="23"/>
        <v>2826700</v>
      </c>
      <c r="E172" s="163">
        <f>E175</f>
        <v>518886.93</v>
      </c>
      <c r="F172" s="138">
        <f t="shared" si="24"/>
        <v>2307813.0699999998</v>
      </c>
    </row>
    <row r="173" spans="1:6" s="157" customFormat="1" ht="78.75" customHeight="1">
      <c r="A173" s="200" t="s">
        <v>311</v>
      </c>
      <c r="B173" s="140" t="s">
        <v>13</v>
      </c>
      <c r="C173" s="161" t="s">
        <v>310</v>
      </c>
      <c r="D173" s="162">
        <f t="shared" si="23"/>
        <v>2826700</v>
      </c>
      <c r="E173" s="163">
        <f>E175</f>
        <v>518886.93</v>
      </c>
      <c r="F173" s="138">
        <f t="shared" si="24"/>
        <v>2307813.0699999998</v>
      </c>
    </row>
    <row r="174" spans="1:6" s="157" customFormat="1" ht="30" customHeight="1">
      <c r="A174" s="200" t="s">
        <v>312</v>
      </c>
      <c r="B174" s="140" t="s">
        <v>13</v>
      </c>
      <c r="C174" s="161" t="s">
        <v>309</v>
      </c>
      <c r="D174" s="162">
        <f>D175</f>
        <v>2826700</v>
      </c>
      <c r="E174" s="162">
        <f>E175</f>
        <v>518886.93</v>
      </c>
      <c r="F174" s="138">
        <f t="shared" si="24"/>
        <v>2307813.0699999998</v>
      </c>
    </row>
    <row r="175" spans="1:6" s="157" customFormat="1" ht="157.5" customHeight="1">
      <c r="A175" s="197" t="s">
        <v>104</v>
      </c>
      <c r="B175" s="140" t="s">
        <v>13</v>
      </c>
      <c r="C175" s="161" t="s">
        <v>269</v>
      </c>
      <c r="D175" s="162">
        <v>2826700</v>
      </c>
      <c r="E175" s="163">
        <v>518886.93</v>
      </c>
      <c r="F175" s="138">
        <f t="shared" si="24"/>
        <v>2307813.0699999998</v>
      </c>
    </row>
    <row r="176" spans="1:6" s="157" customFormat="1" ht="80.25" customHeight="1">
      <c r="A176" s="197" t="s">
        <v>129</v>
      </c>
      <c r="B176" s="140" t="s">
        <v>13</v>
      </c>
      <c r="C176" s="161" t="s">
        <v>273</v>
      </c>
      <c r="D176" s="187">
        <f>D183</f>
        <v>125000</v>
      </c>
      <c r="E176" s="187">
        <f>E177</f>
        <v>20749.349999999999</v>
      </c>
      <c r="F176" s="138">
        <f t="shared" si="24"/>
        <v>104250.65</v>
      </c>
    </row>
    <row r="177" spans="1:20" s="157" customFormat="1" ht="39.75" customHeight="1">
      <c r="A177" s="197" t="s">
        <v>130</v>
      </c>
      <c r="B177" s="140" t="s">
        <v>13</v>
      </c>
      <c r="C177" s="161" t="s">
        <v>274</v>
      </c>
      <c r="D177" s="162">
        <f>D183</f>
        <v>125000</v>
      </c>
      <c r="E177" s="163">
        <f>E178</f>
        <v>20749.349999999999</v>
      </c>
      <c r="F177" s="138">
        <f>D177-E177</f>
        <v>104250.65</v>
      </c>
    </row>
    <row r="178" spans="1:20" s="157" customFormat="1" ht="84" customHeight="1">
      <c r="A178" s="197" t="s">
        <v>207</v>
      </c>
      <c r="B178" s="140" t="s">
        <v>13</v>
      </c>
      <c r="C178" s="161" t="s">
        <v>275</v>
      </c>
      <c r="D178" s="162">
        <f>D183</f>
        <v>125000</v>
      </c>
      <c r="E178" s="163">
        <f t="shared" ref="D178:E180" si="25">E179</f>
        <v>20749.349999999999</v>
      </c>
      <c r="F178" s="138">
        <f t="shared" ref="F178:F179" si="26">D178-E178</f>
        <v>104250.65</v>
      </c>
    </row>
    <row r="179" spans="1:20" s="157" customFormat="1" ht="191.25" customHeight="1">
      <c r="A179" s="196" t="s">
        <v>390</v>
      </c>
      <c r="B179" s="140" t="s">
        <v>13</v>
      </c>
      <c r="C179" s="161" t="s">
        <v>276</v>
      </c>
      <c r="D179" s="162">
        <f t="shared" si="25"/>
        <v>125000</v>
      </c>
      <c r="E179" s="163">
        <f t="shared" si="25"/>
        <v>20749.349999999999</v>
      </c>
      <c r="F179" s="138">
        <f t="shared" si="26"/>
        <v>104250.65</v>
      </c>
    </row>
    <row r="180" spans="1:20" s="157" customFormat="1" ht="315.75" customHeight="1">
      <c r="A180" s="200" t="s">
        <v>324</v>
      </c>
      <c r="B180" s="140" t="s">
        <v>13</v>
      </c>
      <c r="C180" s="161" t="s">
        <v>277</v>
      </c>
      <c r="D180" s="162">
        <f t="shared" si="25"/>
        <v>125000</v>
      </c>
      <c r="E180" s="163">
        <f t="shared" si="25"/>
        <v>20749.349999999999</v>
      </c>
      <c r="F180" s="138">
        <f t="shared" ref="F180:F183" si="27">D180-E180</f>
        <v>104250.65</v>
      </c>
      <c r="I180" s="158"/>
      <c r="J180" s="158"/>
      <c r="K180" s="158"/>
      <c r="L180" s="158"/>
      <c r="M180" s="158"/>
      <c r="N180" s="158"/>
      <c r="O180" s="158"/>
      <c r="P180" s="158"/>
      <c r="Q180" s="158"/>
      <c r="R180" s="158"/>
      <c r="S180" s="158"/>
      <c r="T180" s="158"/>
    </row>
    <row r="181" spans="1:20" s="157" customFormat="1" ht="50.25" customHeight="1">
      <c r="A181" s="200" t="s">
        <v>315</v>
      </c>
      <c r="B181" s="140" t="s">
        <v>13</v>
      </c>
      <c r="C181" s="161" t="s">
        <v>314</v>
      </c>
      <c r="D181" s="162">
        <f t="shared" ref="D181:E182" si="28">D182</f>
        <v>125000</v>
      </c>
      <c r="E181" s="163">
        <f t="shared" si="28"/>
        <v>20749.349999999999</v>
      </c>
      <c r="F181" s="138">
        <f t="shared" si="27"/>
        <v>104250.65</v>
      </c>
      <c r="I181" s="158"/>
      <c r="J181" s="158"/>
      <c r="K181" s="158"/>
      <c r="L181" s="158"/>
      <c r="M181" s="158"/>
      <c r="N181" s="158"/>
      <c r="O181" s="158"/>
      <c r="P181" s="158"/>
      <c r="Q181" s="158"/>
      <c r="R181" s="158"/>
      <c r="S181" s="158"/>
      <c r="T181" s="158"/>
    </row>
    <row r="182" spans="1:20" s="157" customFormat="1" ht="63.75" customHeight="1">
      <c r="A182" s="200" t="s">
        <v>316</v>
      </c>
      <c r="B182" s="140" t="s">
        <v>13</v>
      </c>
      <c r="C182" s="161" t="s">
        <v>313</v>
      </c>
      <c r="D182" s="162">
        <f t="shared" si="28"/>
        <v>125000</v>
      </c>
      <c r="E182" s="163">
        <f t="shared" si="28"/>
        <v>20749.349999999999</v>
      </c>
      <c r="F182" s="138">
        <f t="shared" si="27"/>
        <v>104250.65</v>
      </c>
      <c r="I182" s="158"/>
      <c r="J182" s="158"/>
      <c r="K182" s="158"/>
      <c r="L182" s="158"/>
      <c r="M182" s="158"/>
      <c r="N182" s="158"/>
      <c r="O182" s="158"/>
      <c r="P182" s="158"/>
      <c r="Q182" s="158"/>
      <c r="R182" s="158"/>
      <c r="S182" s="158"/>
      <c r="T182" s="158"/>
    </row>
    <row r="183" spans="1:20" s="157" customFormat="1" ht="46.5" customHeight="1">
      <c r="A183" s="198" t="s">
        <v>196</v>
      </c>
      <c r="B183" s="140" t="s">
        <v>13</v>
      </c>
      <c r="C183" s="161" t="s">
        <v>451</v>
      </c>
      <c r="D183" s="162">
        <v>125000</v>
      </c>
      <c r="E183" s="162">
        <v>20749.349999999999</v>
      </c>
      <c r="F183" s="138">
        <f t="shared" si="27"/>
        <v>104250.65</v>
      </c>
      <c r="I183" s="158"/>
      <c r="J183" s="158"/>
      <c r="K183" s="158"/>
      <c r="L183" s="158"/>
      <c r="M183" s="158"/>
      <c r="N183" s="158"/>
      <c r="O183" s="158"/>
      <c r="P183" s="158"/>
      <c r="Q183" s="158"/>
      <c r="R183" s="158"/>
      <c r="S183" s="158"/>
      <c r="T183" s="158"/>
    </row>
    <row r="184" spans="1:20" s="157" customFormat="1" ht="44.25" customHeight="1">
      <c r="A184" s="196" t="s">
        <v>87</v>
      </c>
      <c r="B184" s="155">
        <v>450</v>
      </c>
      <c r="C184" s="243" t="s">
        <v>109</v>
      </c>
      <c r="D184" s="171"/>
      <c r="E184" s="50">
        <f>доходы!E20-расходы!E7</f>
        <v>-12509.280000000028</v>
      </c>
      <c r="F184" s="156" t="s">
        <v>28</v>
      </c>
    </row>
    <row r="185" spans="1:20" s="157" customFormat="1" ht="71.25" customHeight="1">
      <c r="A185" s="4"/>
      <c r="B185" s="3"/>
      <c r="C185" s="3"/>
      <c r="D185" s="206"/>
      <c r="E185" s="206"/>
      <c r="F185" s="3"/>
    </row>
    <row r="186" spans="1:20" s="157" customFormat="1" ht="69" customHeight="1">
      <c r="A186" s="4"/>
      <c r="B186" s="3"/>
      <c r="C186" s="3"/>
      <c r="D186" s="206"/>
      <c r="E186" s="206"/>
      <c r="F186" s="3"/>
    </row>
    <row r="187" spans="1:20" s="157" customFormat="1" ht="45" customHeight="1">
      <c r="A187" s="4"/>
      <c r="B187" s="3"/>
      <c r="C187" s="3"/>
      <c r="D187" s="3"/>
      <c r="E187" s="3"/>
      <c r="F187" s="3"/>
    </row>
    <row r="188" spans="1:20" s="157" customFormat="1" ht="42.75" customHeight="1">
      <c r="A188" s="4"/>
      <c r="B188" s="3"/>
      <c r="C188" s="3"/>
      <c r="D188" s="3"/>
      <c r="E188" s="3"/>
      <c r="F188" s="3"/>
    </row>
    <row r="189" spans="1:20" s="157" customFormat="1" ht="44.25" customHeight="1">
      <c r="A189" s="4"/>
      <c r="B189" s="3"/>
      <c r="C189" s="3"/>
      <c r="D189" s="3"/>
      <c r="E189" s="3"/>
      <c r="F189" s="3"/>
    </row>
    <row r="190" spans="1:20" s="157" customFormat="1" ht="111" customHeight="1">
      <c r="A190" s="4"/>
      <c r="B190" s="3"/>
      <c r="C190" s="3"/>
      <c r="D190" s="3"/>
      <c r="E190" s="3"/>
      <c r="F190" s="3"/>
    </row>
    <row r="191" spans="1:20" s="157" customFormat="1" ht="45" customHeight="1">
      <c r="A191" s="4"/>
      <c r="B191" s="3"/>
      <c r="C191" s="3"/>
      <c r="D191" s="3"/>
      <c r="E191" s="3"/>
      <c r="F191" s="3"/>
    </row>
    <row r="192" spans="1:20" s="157" customFormat="1" ht="45.75" customHeight="1">
      <c r="A192" s="4"/>
      <c r="B192" s="3"/>
      <c r="C192" s="3"/>
      <c r="D192" s="3"/>
      <c r="E192" s="3"/>
      <c r="F192" s="3"/>
    </row>
    <row r="193" spans="1:6" s="157" customFormat="1" ht="48" customHeight="1">
      <c r="A193" s="4"/>
      <c r="B193" s="3"/>
      <c r="C193" s="3"/>
      <c r="D193" s="3"/>
      <c r="E193" s="3"/>
      <c r="F193" s="3"/>
    </row>
    <row r="194" spans="1:6">
      <c r="A194" s="4"/>
      <c r="B194" s="3"/>
      <c r="C194" s="3"/>
      <c r="D194" s="3"/>
      <c r="E194" s="3"/>
      <c r="F194" s="3"/>
    </row>
    <row r="195" spans="1:6">
      <c r="A195" s="4"/>
      <c r="B195" s="3"/>
      <c r="C195" s="3"/>
      <c r="D195" s="3"/>
      <c r="E195" s="3"/>
      <c r="F195" s="3"/>
    </row>
    <row r="196" spans="1:6">
      <c r="A196" s="4"/>
      <c r="B196" s="3"/>
      <c r="C196" s="3"/>
      <c r="D196" s="3"/>
      <c r="E196" s="3"/>
      <c r="F196" s="3"/>
    </row>
    <row r="197" spans="1:6">
      <c r="A197" s="3"/>
      <c r="B197" s="3"/>
      <c r="C197" s="3"/>
      <c r="D197" s="3"/>
      <c r="E197" s="3"/>
      <c r="F197" s="3"/>
    </row>
    <row r="198" spans="1:6">
      <c r="A198" s="3"/>
      <c r="B198" s="3"/>
      <c r="C198" s="3"/>
      <c r="D198" s="3"/>
      <c r="E198" s="3"/>
      <c r="F198" s="3"/>
    </row>
    <row r="199" spans="1:6">
      <c r="A199" s="3"/>
      <c r="B199" s="3"/>
      <c r="C199" s="3"/>
      <c r="D199" s="3"/>
      <c r="E199" s="3"/>
      <c r="F199" s="3"/>
    </row>
    <row r="200" spans="1:6">
      <c r="C200" s="3"/>
    </row>
  </sheetData>
  <phoneticPr fontId="2" type="noConversion"/>
  <pageMargins left="0.78740157480314965" right="0.59055118110236227" top="0.59055118110236227" bottom="0.59055118110236227" header="0.51181102362204722" footer="0.51181102362204722"/>
  <pageSetup paperSize="9" scale="48" orientation="portrait" r:id="rId1"/>
  <headerFooter alignWithMargins="0"/>
  <rowBreaks count="2" manualBreakCount="2">
    <brk id="121" min="1" max="5" man="1"/>
    <brk id="178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V71"/>
  <sheetViews>
    <sheetView view="pageBreakPreview" topLeftCell="A25" zoomScale="75" zoomScaleSheetLayoutView="75" workbookViewId="0">
      <selection activeCell="C48" sqref="C48"/>
    </sheetView>
  </sheetViews>
  <sheetFormatPr defaultRowHeight="18"/>
  <cols>
    <col min="1" max="1" width="59.7109375" style="5" customWidth="1"/>
    <col min="2" max="2" width="9.5703125" style="5" customWidth="1"/>
    <col min="3" max="3" width="45.140625" style="5" customWidth="1"/>
    <col min="4" max="4" width="30.7109375" style="10" customWidth="1"/>
    <col min="5" max="5" width="24.42578125" style="10" customWidth="1"/>
    <col min="6" max="6" width="25" style="6" customWidth="1"/>
    <col min="7" max="7" width="9.140625" style="6"/>
    <col min="8" max="8" width="0.140625" style="6" hidden="1" customWidth="1"/>
    <col min="9" max="16384" width="9.140625" style="6"/>
  </cols>
  <sheetData>
    <row r="1" spans="1:16">
      <c r="A1" s="95"/>
      <c r="B1" s="96"/>
      <c r="C1" s="97"/>
      <c r="D1" s="98"/>
      <c r="E1" s="98"/>
      <c r="F1" s="98"/>
    </row>
    <row r="2" spans="1:16">
      <c r="A2" s="99" t="s">
        <v>138</v>
      </c>
      <c r="B2" s="100"/>
      <c r="C2" s="101"/>
      <c r="D2" s="102"/>
      <c r="E2" s="103"/>
      <c r="F2" s="104"/>
    </row>
    <row r="3" spans="1:16">
      <c r="A3" s="105"/>
      <c r="B3" s="106"/>
      <c r="C3" s="107"/>
      <c r="D3" s="108"/>
      <c r="E3" s="108"/>
      <c r="F3" s="109"/>
    </row>
    <row r="4" spans="1:16" ht="18" customHeight="1">
      <c r="A4" s="110"/>
      <c r="B4" s="111" t="s">
        <v>10</v>
      </c>
      <c r="C4" s="112" t="s">
        <v>35</v>
      </c>
      <c r="D4" s="113" t="s">
        <v>31</v>
      </c>
      <c r="E4" s="114"/>
      <c r="F4" s="218" t="s">
        <v>66</v>
      </c>
    </row>
    <row r="5" spans="1:16">
      <c r="A5" s="112" t="s">
        <v>5</v>
      </c>
      <c r="B5" s="111" t="s">
        <v>11</v>
      </c>
      <c r="C5" s="112" t="s">
        <v>8</v>
      </c>
      <c r="D5" s="113" t="s">
        <v>30</v>
      </c>
      <c r="E5" s="115" t="s">
        <v>24</v>
      </c>
      <c r="F5" s="219"/>
    </row>
    <row r="6" spans="1:16">
      <c r="A6" s="116"/>
      <c r="B6" s="111" t="s">
        <v>12</v>
      </c>
      <c r="C6" s="117" t="s">
        <v>32</v>
      </c>
      <c r="D6" s="113" t="s">
        <v>3</v>
      </c>
      <c r="E6" s="118"/>
      <c r="F6" s="219"/>
    </row>
    <row r="7" spans="1:16">
      <c r="A7" s="112"/>
      <c r="B7" s="111"/>
      <c r="C7" s="112" t="s">
        <v>33</v>
      </c>
      <c r="D7" s="113"/>
      <c r="E7" s="115"/>
      <c r="F7" s="219"/>
    </row>
    <row r="8" spans="1:16">
      <c r="A8" s="112"/>
      <c r="B8" s="111"/>
      <c r="C8" s="117" t="s">
        <v>34</v>
      </c>
      <c r="D8" s="113"/>
      <c r="E8" s="115"/>
      <c r="F8" s="220"/>
    </row>
    <row r="9" spans="1:16">
      <c r="A9" s="119">
        <v>1</v>
      </c>
      <c r="B9" s="120">
        <v>2</v>
      </c>
      <c r="C9" s="120">
        <v>3</v>
      </c>
      <c r="D9" s="121" t="s">
        <v>1</v>
      </c>
      <c r="E9" s="121" t="s">
        <v>25</v>
      </c>
      <c r="F9" s="121" t="s">
        <v>26</v>
      </c>
    </row>
    <row r="10" spans="1:16" ht="54.75" customHeight="1">
      <c r="A10" s="122" t="s">
        <v>39</v>
      </c>
      <c r="B10" s="123" t="s">
        <v>14</v>
      </c>
      <c r="C10" s="92" t="s">
        <v>28</v>
      </c>
      <c r="D10" s="50">
        <f>D19</f>
        <v>663000</v>
      </c>
      <c r="E10" s="50">
        <f>E19-E16</f>
        <v>12509.280000000028</v>
      </c>
      <c r="F10" s="50">
        <f>F20</f>
        <v>12509.280000000028</v>
      </c>
    </row>
    <row r="11" spans="1:16" ht="57" customHeight="1">
      <c r="A11" s="122" t="s">
        <v>187</v>
      </c>
      <c r="B11" s="124" t="s">
        <v>16</v>
      </c>
      <c r="C11" s="38" t="str">
        <f>C10</f>
        <v>Х</v>
      </c>
      <c r="D11" s="86">
        <v>0</v>
      </c>
      <c r="E11" s="86">
        <v>0</v>
      </c>
      <c r="F11" s="50">
        <v>0</v>
      </c>
      <c r="G11" s="12"/>
      <c r="H11" s="12"/>
      <c r="I11" s="12"/>
      <c r="J11" s="12"/>
      <c r="K11" s="11"/>
      <c r="L11" s="11"/>
      <c r="M11" s="11"/>
      <c r="N11" s="11"/>
      <c r="O11" s="11"/>
      <c r="P11" s="11"/>
    </row>
    <row r="12" spans="1:16" ht="57" customHeight="1">
      <c r="A12" s="39" t="s">
        <v>174</v>
      </c>
      <c r="B12" s="40" t="s">
        <v>16</v>
      </c>
      <c r="C12" s="40" t="s">
        <v>162</v>
      </c>
      <c r="D12" s="85">
        <v>0</v>
      </c>
      <c r="E12" s="85">
        <v>0</v>
      </c>
      <c r="F12" s="89">
        <v>0</v>
      </c>
      <c r="G12" s="12"/>
      <c r="H12" s="12"/>
      <c r="I12" s="12"/>
      <c r="J12" s="12"/>
      <c r="K12" s="11"/>
      <c r="L12" s="11"/>
      <c r="M12" s="11"/>
      <c r="N12" s="11"/>
      <c r="O12" s="11"/>
      <c r="P12" s="11"/>
    </row>
    <row r="13" spans="1:16" ht="54">
      <c r="A13" s="39" t="s">
        <v>163</v>
      </c>
      <c r="B13" s="40" t="s">
        <v>16</v>
      </c>
      <c r="C13" s="40" t="s">
        <v>164</v>
      </c>
      <c r="D13" s="85">
        <v>0</v>
      </c>
      <c r="E13" s="85">
        <v>0</v>
      </c>
      <c r="F13" s="89">
        <v>0</v>
      </c>
      <c r="G13" s="12"/>
      <c r="H13" s="12"/>
      <c r="I13" s="12"/>
      <c r="J13" s="12"/>
      <c r="K13" s="11"/>
      <c r="L13" s="11"/>
      <c r="M13" s="11"/>
      <c r="N13" s="11"/>
      <c r="O13" s="11"/>
      <c r="P13" s="11"/>
    </row>
    <row r="14" spans="1:16" ht="54">
      <c r="A14" s="39" t="s">
        <v>165</v>
      </c>
      <c r="B14" s="40" t="s">
        <v>16</v>
      </c>
      <c r="C14" s="40" t="s">
        <v>166</v>
      </c>
      <c r="D14" s="85">
        <v>0</v>
      </c>
      <c r="E14" s="85">
        <v>0</v>
      </c>
      <c r="F14" s="89">
        <v>0</v>
      </c>
      <c r="G14" s="12"/>
      <c r="H14" s="12"/>
      <c r="I14" s="12"/>
      <c r="J14" s="12"/>
      <c r="K14" s="11"/>
      <c r="L14" s="11"/>
      <c r="M14" s="11"/>
      <c r="N14" s="11"/>
      <c r="O14" s="11"/>
      <c r="P14" s="11"/>
    </row>
    <row r="15" spans="1:16" ht="72">
      <c r="A15" s="39" t="s">
        <v>170</v>
      </c>
      <c r="B15" s="40" t="s">
        <v>16</v>
      </c>
      <c r="C15" s="40" t="s">
        <v>171</v>
      </c>
      <c r="D15" s="85">
        <v>0</v>
      </c>
      <c r="E15" s="85">
        <v>0</v>
      </c>
      <c r="F15" s="89">
        <v>0</v>
      </c>
      <c r="G15" s="12"/>
      <c r="H15" s="12"/>
      <c r="I15" s="12"/>
      <c r="J15" s="12"/>
      <c r="K15" s="11"/>
      <c r="L15" s="11"/>
      <c r="M15" s="11"/>
      <c r="N15" s="11"/>
      <c r="O15" s="11"/>
      <c r="P15" s="11"/>
    </row>
    <row r="16" spans="1:16" ht="72">
      <c r="A16" s="39" t="s">
        <v>167</v>
      </c>
      <c r="B16" s="40" t="s">
        <v>16</v>
      </c>
      <c r="C16" s="40" t="s">
        <v>168</v>
      </c>
      <c r="D16" s="85">
        <v>0</v>
      </c>
      <c r="E16" s="85">
        <f>E17</f>
        <v>0</v>
      </c>
      <c r="F16" s="89">
        <v>0</v>
      </c>
      <c r="G16" s="12"/>
      <c r="H16" s="12"/>
      <c r="I16" s="12"/>
      <c r="J16" s="12"/>
      <c r="K16" s="11"/>
      <c r="L16" s="11"/>
      <c r="M16" s="11"/>
      <c r="N16" s="11"/>
      <c r="O16" s="11"/>
      <c r="P16" s="11"/>
    </row>
    <row r="17" spans="1:256" ht="72">
      <c r="A17" s="39" t="s">
        <v>172</v>
      </c>
      <c r="B17" s="40" t="s">
        <v>16</v>
      </c>
      <c r="C17" s="40" t="s">
        <v>173</v>
      </c>
      <c r="D17" s="85">
        <v>0</v>
      </c>
      <c r="E17" s="85">
        <v>0</v>
      </c>
      <c r="F17" s="89">
        <v>0</v>
      </c>
      <c r="G17" s="12"/>
      <c r="H17" s="12"/>
      <c r="I17" s="12"/>
      <c r="J17" s="12"/>
      <c r="K17" s="11"/>
      <c r="L17" s="11"/>
      <c r="M17" s="11"/>
      <c r="N17" s="11"/>
      <c r="O17" s="11"/>
      <c r="P17" s="11"/>
    </row>
    <row r="18" spans="1:256" ht="41.25" customHeight="1">
      <c r="A18" s="122" t="s">
        <v>40</v>
      </c>
      <c r="B18" s="123" t="s">
        <v>17</v>
      </c>
      <c r="C18" s="92" t="s">
        <v>28</v>
      </c>
      <c r="D18" s="90">
        <v>0</v>
      </c>
      <c r="E18" s="86">
        <v>0</v>
      </c>
      <c r="F18" s="89">
        <v>0</v>
      </c>
      <c r="G18" s="13"/>
      <c r="H18" s="13"/>
      <c r="I18" s="13"/>
      <c r="J18" s="13"/>
      <c r="K18" s="11"/>
      <c r="L18" s="11"/>
      <c r="M18" s="11"/>
      <c r="N18" s="11"/>
      <c r="O18" s="11"/>
      <c r="P18" s="11"/>
    </row>
    <row r="19" spans="1:256" ht="49.5" customHeight="1">
      <c r="A19" s="122" t="s">
        <v>175</v>
      </c>
      <c r="B19" s="123" t="s">
        <v>15</v>
      </c>
      <c r="C19" s="125" t="s">
        <v>169</v>
      </c>
      <c r="D19" s="86">
        <f>D20</f>
        <v>663000</v>
      </c>
      <c r="E19" s="50">
        <f>E20</f>
        <v>12509.280000000028</v>
      </c>
      <c r="F19" s="50">
        <f>F20</f>
        <v>12509.280000000028</v>
      </c>
      <c r="G19" s="13"/>
      <c r="H19" s="13"/>
      <c r="I19" s="13"/>
      <c r="J19" s="13"/>
      <c r="K19" s="11"/>
      <c r="L19" s="11"/>
      <c r="M19" s="11"/>
      <c r="N19" s="11"/>
      <c r="O19" s="11"/>
      <c r="P19" s="11"/>
    </row>
    <row r="20" spans="1:256" ht="60.75" customHeight="1">
      <c r="A20" s="122" t="s">
        <v>176</v>
      </c>
      <c r="B20" s="123" t="s">
        <v>15</v>
      </c>
      <c r="C20" s="125" t="s">
        <v>78</v>
      </c>
      <c r="D20" s="50">
        <f>D21+D25</f>
        <v>663000</v>
      </c>
      <c r="E20" s="50">
        <f>E21+E25</f>
        <v>12509.280000000028</v>
      </c>
      <c r="F20" s="50">
        <f>E20</f>
        <v>12509.280000000028</v>
      </c>
      <c r="G20" s="13"/>
      <c r="H20" s="13"/>
      <c r="I20" s="13"/>
      <c r="J20" s="13"/>
      <c r="K20" s="11"/>
      <c r="L20" s="11"/>
      <c r="M20" s="11"/>
      <c r="N20" s="11"/>
      <c r="O20" s="11"/>
      <c r="P20" s="11"/>
    </row>
    <row r="21" spans="1:256" ht="39.75" customHeight="1">
      <c r="A21" s="126" t="s">
        <v>177</v>
      </c>
      <c r="B21" s="123" t="s">
        <v>18</v>
      </c>
      <c r="C21" s="125" t="s">
        <v>79</v>
      </c>
      <c r="D21" s="91">
        <f t="shared" ref="D21:E23" si="0">D22</f>
        <v>-10180100</v>
      </c>
      <c r="E21" s="91">
        <f t="shared" si="0"/>
        <v>-1410371.13</v>
      </c>
      <c r="F21" s="92" t="s">
        <v>28</v>
      </c>
      <c r="G21" s="14"/>
      <c r="H21" s="14"/>
      <c r="I21" s="14"/>
      <c r="J21" s="14"/>
      <c r="K21" s="11"/>
      <c r="L21" s="11"/>
      <c r="M21" s="11"/>
      <c r="N21" s="11"/>
      <c r="O21" s="11"/>
      <c r="P21" s="11"/>
    </row>
    <row r="22" spans="1:256" ht="55.5" customHeight="1">
      <c r="A22" s="126" t="s">
        <v>178</v>
      </c>
      <c r="B22" s="123" t="s">
        <v>18</v>
      </c>
      <c r="C22" s="125" t="s">
        <v>80</v>
      </c>
      <c r="D22" s="91">
        <f t="shared" si="0"/>
        <v>-10180100</v>
      </c>
      <c r="E22" s="91">
        <f t="shared" si="0"/>
        <v>-1410371.13</v>
      </c>
      <c r="F22" s="92" t="s">
        <v>28</v>
      </c>
      <c r="G22" s="14"/>
      <c r="H22" s="14"/>
      <c r="I22" s="14"/>
      <c r="J22" s="14"/>
      <c r="K22" s="11"/>
      <c r="L22" s="11"/>
      <c r="M22" s="11"/>
      <c r="N22" s="11"/>
      <c r="O22" s="11"/>
      <c r="P22" s="11"/>
    </row>
    <row r="23" spans="1:256" ht="54" customHeight="1">
      <c r="A23" s="126" t="s">
        <v>179</v>
      </c>
      <c r="B23" s="123" t="s">
        <v>18</v>
      </c>
      <c r="C23" s="125" t="s">
        <v>81</v>
      </c>
      <c r="D23" s="91">
        <f>D24</f>
        <v>-10180100</v>
      </c>
      <c r="E23" s="91">
        <f t="shared" si="0"/>
        <v>-1410371.13</v>
      </c>
      <c r="F23" s="93" t="s">
        <v>28</v>
      </c>
      <c r="G23" s="14"/>
      <c r="H23" s="14"/>
      <c r="I23" s="14"/>
      <c r="J23" s="14"/>
      <c r="K23" s="11"/>
      <c r="L23" s="11"/>
      <c r="M23" s="11"/>
      <c r="N23" s="11"/>
      <c r="O23" s="11"/>
      <c r="P23" s="11"/>
    </row>
    <row r="24" spans="1:256" ht="48.75" customHeight="1">
      <c r="A24" s="126" t="s">
        <v>180</v>
      </c>
      <c r="B24" s="123" t="s">
        <v>18</v>
      </c>
      <c r="C24" s="125" t="s">
        <v>181</v>
      </c>
      <c r="D24" s="91">
        <v>-10180100</v>
      </c>
      <c r="E24" s="50">
        <v>-1410371.13</v>
      </c>
      <c r="F24" s="92" t="s">
        <v>28</v>
      </c>
      <c r="G24" s="14"/>
      <c r="H24" s="14"/>
      <c r="I24" s="14"/>
      <c r="J24" s="14"/>
      <c r="K24" s="11"/>
      <c r="L24" s="11"/>
      <c r="M24" s="11"/>
      <c r="N24" s="11"/>
      <c r="O24" s="11"/>
      <c r="P24" s="11"/>
    </row>
    <row r="25" spans="1:256" ht="39.75" customHeight="1">
      <c r="A25" s="126" t="s">
        <v>182</v>
      </c>
      <c r="B25" s="123" t="s">
        <v>19</v>
      </c>
      <c r="C25" s="125" t="s">
        <v>82</v>
      </c>
      <c r="D25" s="91">
        <f t="shared" ref="D25:E26" si="1">D26</f>
        <v>10843100</v>
      </c>
      <c r="E25" s="50">
        <f t="shared" si="1"/>
        <v>1422880.41</v>
      </c>
      <c r="F25" s="93" t="s">
        <v>28</v>
      </c>
      <c r="G25" s="14"/>
      <c r="H25" s="14"/>
      <c r="I25" s="14"/>
      <c r="J25" s="14"/>
      <c r="K25" s="11"/>
      <c r="L25" s="11"/>
      <c r="M25" s="11"/>
      <c r="N25" s="11"/>
      <c r="O25" s="11"/>
      <c r="P25" s="11"/>
    </row>
    <row r="26" spans="1:256" ht="36.75" customHeight="1">
      <c r="A26" s="126" t="s">
        <v>183</v>
      </c>
      <c r="B26" s="123" t="s">
        <v>19</v>
      </c>
      <c r="C26" s="125" t="s">
        <v>83</v>
      </c>
      <c r="D26" s="91">
        <f t="shared" si="1"/>
        <v>10843100</v>
      </c>
      <c r="E26" s="50">
        <f t="shared" si="1"/>
        <v>1422880.41</v>
      </c>
      <c r="F26" s="92" t="s">
        <v>28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</row>
    <row r="27" spans="1:256" ht="36.75" customHeight="1">
      <c r="A27" s="126" t="s">
        <v>184</v>
      </c>
      <c r="B27" s="123" t="s">
        <v>19</v>
      </c>
      <c r="C27" s="125" t="s">
        <v>84</v>
      </c>
      <c r="D27" s="91">
        <f>D28</f>
        <v>10843100</v>
      </c>
      <c r="E27" s="50">
        <f>E28</f>
        <v>1422880.41</v>
      </c>
      <c r="F27" s="92" t="s">
        <v>28</v>
      </c>
      <c r="G27" s="14"/>
      <c r="H27" s="14"/>
      <c r="I27" s="14"/>
      <c r="J27" s="14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15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</row>
    <row r="28" spans="1:256" ht="40.5" customHeight="1">
      <c r="A28" s="126" t="s">
        <v>185</v>
      </c>
      <c r="B28" s="123" t="s">
        <v>19</v>
      </c>
      <c r="C28" s="125" t="s">
        <v>186</v>
      </c>
      <c r="D28" s="50">
        <v>10843100</v>
      </c>
      <c r="E28" s="204">
        <v>1422880.41</v>
      </c>
      <c r="F28" s="92" t="s">
        <v>28</v>
      </c>
      <c r="G28" s="14"/>
      <c r="H28" s="14"/>
      <c r="I28" s="14"/>
      <c r="J28" s="14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15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</row>
    <row r="29" spans="1:256" s="23" customFormat="1" ht="36.75" customHeight="1">
      <c r="A29" s="41"/>
      <c r="B29" s="42"/>
      <c r="C29" s="42" t="s">
        <v>77</v>
      </c>
      <c r="D29" s="42"/>
      <c r="E29" s="42"/>
      <c r="F29" s="42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15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  <c r="IV29" s="11"/>
    </row>
    <row r="30" spans="1:256" ht="18" customHeight="1">
      <c r="A30" s="222" t="s">
        <v>452</v>
      </c>
      <c r="B30" s="222"/>
      <c r="C30" s="222"/>
      <c r="D30" s="222"/>
      <c r="E30" s="222"/>
      <c r="F30" s="222"/>
      <c r="G30" s="14"/>
      <c r="H30" s="14"/>
      <c r="I30" s="14"/>
      <c r="J30" s="14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15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</row>
    <row r="31" spans="1:256" ht="15" customHeight="1">
      <c r="A31" s="223"/>
      <c r="B31" s="223"/>
      <c r="C31" s="223"/>
      <c r="D31" s="223"/>
      <c r="E31" s="223"/>
      <c r="F31" s="223"/>
      <c r="G31" s="16"/>
      <c r="H31" s="16"/>
      <c r="I31" s="17"/>
      <c r="J31" s="17"/>
      <c r="K31" s="17"/>
      <c r="L31" s="17"/>
      <c r="M31" s="17"/>
      <c r="N31" s="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17"/>
      <c r="AH31" s="17"/>
      <c r="AI31" s="17"/>
      <c r="AJ31" s="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  <c r="AV31" s="217"/>
      <c r="AW31" s="217"/>
      <c r="AX31" s="217"/>
      <c r="AY31" s="217"/>
      <c r="AZ31" s="217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</row>
    <row r="32" spans="1:256" ht="25.5" hidden="1" customHeight="1">
      <c r="A32" s="43"/>
      <c r="B32" s="43"/>
      <c r="C32" s="43"/>
      <c r="D32" s="43"/>
      <c r="E32" s="43"/>
      <c r="F32" s="43"/>
      <c r="G32" s="16"/>
      <c r="H32" s="16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</row>
    <row r="33" spans="1:52" ht="27.75" hidden="1" customHeight="1">
      <c r="A33" s="43"/>
      <c r="B33" s="43"/>
      <c r="C33" s="43"/>
      <c r="D33" s="43"/>
      <c r="E33" s="43"/>
      <c r="F33" s="43"/>
      <c r="G33" s="16"/>
      <c r="H33" s="16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17"/>
      <c r="AS33" s="17"/>
      <c r="AT33" s="17"/>
      <c r="AU33" s="17"/>
      <c r="AV33" s="217"/>
      <c r="AW33" s="217"/>
      <c r="AX33" s="217"/>
      <c r="AY33" s="217"/>
      <c r="AZ33" s="217"/>
    </row>
    <row r="34" spans="1:52" ht="12.75" hidden="1" customHeight="1">
      <c r="A34" s="43"/>
      <c r="B34" s="43"/>
      <c r="C34" s="43"/>
      <c r="D34" s="43"/>
      <c r="E34" s="43"/>
      <c r="F34" s="43"/>
      <c r="G34" s="16"/>
      <c r="H34" s="16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6"/>
      <c r="AO34" s="216"/>
      <c r="AP34" s="216"/>
      <c r="AQ34" s="216"/>
      <c r="AR34" s="17"/>
      <c r="AS34" s="17"/>
      <c r="AT34" s="17"/>
      <c r="AU34" s="17"/>
      <c r="AV34" s="216"/>
      <c r="AW34" s="216"/>
      <c r="AX34" s="216"/>
      <c r="AY34" s="216"/>
      <c r="AZ34" s="216"/>
    </row>
    <row r="35" spans="1:52" ht="12.75" hidden="1" customHeight="1">
      <c r="A35" s="43"/>
      <c r="B35" s="43"/>
      <c r="C35" s="43"/>
      <c r="D35" s="43"/>
      <c r="E35" s="43"/>
      <c r="F35" s="43"/>
      <c r="G35" s="16"/>
      <c r="H35" s="16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24"/>
      <c r="AS35" s="24"/>
      <c r="AT35" s="24"/>
      <c r="AU35" s="24"/>
      <c r="AV35" s="17"/>
      <c r="AW35" s="17"/>
      <c r="AX35" s="17"/>
      <c r="AY35" s="17"/>
      <c r="AZ35" s="17"/>
    </row>
    <row r="36" spans="1:52" ht="12.75" hidden="1" customHeight="1">
      <c r="A36" s="43"/>
      <c r="B36" s="43"/>
      <c r="C36" s="43"/>
      <c r="D36" s="43"/>
      <c r="E36" s="43"/>
      <c r="F36" s="43"/>
      <c r="G36" s="16"/>
      <c r="H36" s="16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7"/>
      <c r="AK36" s="17"/>
      <c r="AL36" s="17"/>
      <c r="AM36" s="17"/>
      <c r="AN36" s="17"/>
      <c r="AO36" s="217"/>
      <c r="AP36" s="217"/>
      <c r="AQ36" s="217"/>
      <c r="AR36" s="217"/>
      <c r="AS36" s="217"/>
      <c r="AT36" s="217"/>
      <c r="AU36" s="217"/>
      <c r="AV36" s="217"/>
      <c r="AW36" s="217"/>
      <c r="AX36" s="217"/>
      <c r="AY36" s="217"/>
      <c r="AZ36" s="217"/>
    </row>
    <row r="37" spans="1:52" ht="0.75" hidden="1" customHeight="1">
      <c r="A37" s="43"/>
      <c r="B37" s="43"/>
      <c r="C37" s="43"/>
      <c r="D37" s="43"/>
      <c r="E37" s="43"/>
      <c r="F37" s="43"/>
      <c r="G37" s="16"/>
      <c r="H37" s="16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216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16"/>
      <c r="AK37" s="17"/>
      <c r="AL37" s="17"/>
      <c r="AM37" s="17"/>
      <c r="AN37" s="17"/>
      <c r="AO37" s="216"/>
      <c r="AP37" s="216"/>
      <c r="AQ37" s="216"/>
      <c r="AR37" s="216"/>
      <c r="AS37" s="216"/>
      <c r="AT37" s="216"/>
      <c r="AU37" s="216"/>
      <c r="AV37" s="216"/>
      <c r="AW37" s="216"/>
      <c r="AX37" s="216"/>
      <c r="AY37" s="216"/>
      <c r="AZ37" s="216"/>
    </row>
    <row r="38" spans="1:52" ht="24.75" customHeight="1">
      <c r="A38" s="44" t="s">
        <v>373</v>
      </c>
      <c r="B38" s="45"/>
      <c r="C38" s="46"/>
      <c r="D38" s="46" t="s">
        <v>372</v>
      </c>
      <c r="E38" s="46"/>
      <c r="F38" s="46"/>
      <c r="G38" s="16"/>
      <c r="H38" s="16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8"/>
      <c r="AV38" s="17"/>
      <c r="AW38" s="17"/>
      <c r="AX38" s="17"/>
      <c r="AY38" s="17"/>
      <c r="AZ38" s="17"/>
    </row>
    <row r="39" spans="1:52" ht="20.25">
      <c r="A39" s="47" t="s">
        <v>86</v>
      </c>
      <c r="B39" s="45"/>
      <c r="C39" s="46"/>
      <c r="D39" s="46"/>
      <c r="E39" s="46"/>
      <c r="F39" s="46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</row>
    <row r="40" spans="1:52" ht="20.25">
      <c r="A40" s="44"/>
      <c r="B40" s="45"/>
      <c r="C40" s="46"/>
      <c r="D40" s="46"/>
      <c r="E40" s="46"/>
      <c r="F40" s="46"/>
    </row>
    <row r="41" spans="1:52">
      <c r="A41" s="37"/>
      <c r="B41" s="48"/>
      <c r="C41" s="49"/>
      <c r="D41" s="49"/>
      <c r="E41" s="49"/>
      <c r="F41" s="49"/>
    </row>
    <row r="42" spans="1:52">
      <c r="A42" s="37"/>
      <c r="B42" s="48"/>
      <c r="C42" s="49"/>
      <c r="D42" s="49"/>
      <c r="E42" s="49"/>
      <c r="F42" s="49"/>
    </row>
    <row r="43" spans="1:52">
      <c r="A43" s="37" t="s">
        <v>455</v>
      </c>
      <c r="B43" s="48"/>
      <c r="C43" s="49"/>
      <c r="D43" s="49"/>
      <c r="E43" s="49"/>
      <c r="F43" s="49"/>
    </row>
    <row r="44" spans="1:52">
      <c r="A44" s="20"/>
      <c r="B44" s="19"/>
      <c r="C44" s="8"/>
      <c r="D44" s="8"/>
      <c r="E44" s="8"/>
      <c r="F44" s="8"/>
    </row>
    <row r="45" spans="1:52">
      <c r="A45" s="20"/>
      <c r="B45" s="19"/>
      <c r="C45" s="8"/>
      <c r="D45" s="8"/>
      <c r="E45" s="8"/>
      <c r="F45" s="8"/>
    </row>
    <row r="46" spans="1:52">
      <c r="A46" s="20"/>
      <c r="B46" s="19"/>
      <c r="C46" s="8"/>
      <c r="D46" s="8"/>
      <c r="E46" s="8"/>
      <c r="F46" s="8"/>
    </row>
    <row r="47" spans="1:52">
      <c r="A47" s="20"/>
      <c r="B47" s="19"/>
      <c r="C47" s="8"/>
      <c r="D47" s="8"/>
      <c r="E47" s="8"/>
      <c r="F47" s="8"/>
    </row>
    <row r="48" spans="1:52">
      <c r="A48" s="20"/>
      <c r="B48" s="19"/>
      <c r="C48" s="8"/>
      <c r="D48" s="8"/>
      <c r="E48" s="8"/>
      <c r="F48" s="8"/>
    </row>
    <row r="49" spans="1:4">
      <c r="A49" s="7"/>
      <c r="B49" s="7"/>
      <c r="C49" s="21"/>
      <c r="D49" s="22"/>
    </row>
    <row r="50" spans="1:4">
      <c r="A50" s="7"/>
      <c r="B50" s="7"/>
      <c r="C50" s="21"/>
      <c r="D50" s="22"/>
    </row>
    <row r="51" spans="1:4">
      <c r="A51" s="7"/>
      <c r="B51" s="7"/>
      <c r="C51" s="21"/>
      <c r="D51" s="22"/>
    </row>
    <row r="52" spans="1:4">
      <c r="A52" s="7"/>
      <c r="B52" s="7"/>
      <c r="C52" s="21"/>
      <c r="D52" s="22"/>
    </row>
    <row r="53" spans="1:4">
      <c r="A53" s="7"/>
      <c r="B53" s="7"/>
      <c r="C53" s="21"/>
      <c r="D53" s="22"/>
    </row>
    <row r="54" spans="1:4">
      <c r="A54" s="7"/>
      <c r="B54" s="7"/>
      <c r="C54" s="21"/>
      <c r="D54" s="22"/>
    </row>
    <row r="55" spans="1:4">
      <c r="A55" s="7"/>
      <c r="B55" s="7"/>
      <c r="C55" s="21"/>
      <c r="D55" s="22"/>
    </row>
    <row r="56" spans="1:4">
      <c r="A56" s="7"/>
      <c r="B56" s="7"/>
      <c r="C56" s="21"/>
      <c r="D56" s="22"/>
    </row>
    <row r="57" spans="1:4">
      <c r="A57" s="7"/>
      <c r="B57" s="7"/>
      <c r="C57" s="21"/>
      <c r="D57" s="22"/>
    </row>
    <row r="58" spans="1:4">
      <c r="A58" s="7"/>
      <c r="B58" s="7"/>
      <c r="C58" s="21"/>
      <c r="D58" s="22"/>
    </row>
    <row r="59" spans="1:4">
      <c r="A59" s="7"/>
      <c r="B59" s="7"/>
      <c r="C59" s="21"/>
      <c r="D59" s="22"/>
    </row>
    <row r="60" spans="1:4">
      <c r="A60" s="7"/>
      <c r="B60" s="7"/>
      <c r="C60" s="21"/>
      <c r="D60" s="22"/>
    </row>
    <row r="61" spans="1:4">
      <c r="A61" s="7"/>
      <c r="B61" s="7"/>
      <c r="C61" s="21"/>
      <c r="D61" s="22"/>
    </row>
    <row r="62" spans="1:4">
      <c r="A62" s="7"/>
      <c r="B62" s="7"/>
      <c r="C62" s="21"/>
      <c r="D62" s="22"/>
    </row>
    <row r="63" spans="1:4">
      <c r="A63" s="7"/>
      <c r="B63" s="7"/>
      <c r="C63" s="21"/>
      <c r="D63" s="22"/>
    </row>
    <row r="64" spans="1:4">
      <c r="A64" s="7"/>
      <c r="B64" s="7"/>
      <c r="C64" s="21"/>
      <c r="D64" s="22"/>
    </row>
    <row r="65" spans="1:4">
      <c r="A65" s="7"/>
      <c r="B65" s="7"/>
      <c r="C65" s="21"/>
      <c r="D65" s="22"/>
    </row>
    <row r="66" spans="1:4">
      <c r="A66" s="7"/>
      <c r="B66" s="7"/>
      <c r="C66" s="21"/>
      <c r="D66" s="22"/>
    </row>
    <row r="67" spans="1:4">
      <c r="A67" s="7"/>
      <c r="B67" s="7"/>
      <c r="C67" s="21"/>
      <c r="D67" s="22"/>
    </row>
    <row r="68" spans="1:4">
      <c r="A68" s="7"/>
      <c r="B68" s="7"/>
      <c r="C68" s="21"/>
      <c r="D68" s="22"/>
    </row>
    <row r="69" spans="1:4">
      <c r="A69" s="7"/>
    </row>
    <row r="71" spans="1:4">
      <c r="A71" s="21"/>
      <c r="B71" s="21"/>
      <c r="C71" s="9"/>
    </row>
  </sheetData>
  <mergeCells count="16">
    <mergeCell ref="AK31:AZ31"/>
    <mergeCell ref="F4:F8"/>
    <mergeCell ref="K27:P27"/>
    <mergeCell ref="Q27:AG27"/>
    <mergeCell ref="K28:P28"/>
    <mergeCell ref="Q28:AG28"/>
    <mergeCell ref="O31:AF31"/>
    <mergeCell ref="A30:F31"/>
    <mergeCell ref="S37:AJ37"/>
    <mergeCell ref="AO37:AZ37"/>
    <mergeCell ref="Z33:AQ33"/>
    <mergeCell ref="AV33:AZ33"/>
    <mergeCell ref="Z34:AQ34"/>
    <mergeCell ref="AV34:AZ34"/>
    <mergeCell ref="S36:AJ36"/>
    <mergeCell ref="AO36:AZ36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Углерод</cp:lastModifiedBy>
  <cp:lastPrinted>2021-02-02T11:01:28Z</cp:lastPrinted>
  <dcterms:created xsi:type="dcterms:W3CDTF">1999-06-18T11:49:53Z</dcterms:created>
  <dcterms:modified xsi:type="dcterms:W3CDTF">2021-03-16T12:43:53Z</dcterms:modified>
</cp:coreProperties>
</file>