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расходы!$A$1:$F$136</definedName>
  </definedNames>
  <calcPr calcId="125725"/>
</workbook>
</file>

<file path=xl/calcChain.xml><?xml version="1.0" encoding="utf-8"?>
<calcChain xmlns="http://schemas.openxmlformats.org/spreadsheetml/2006/main">
  <c r="E9" i="4"/>
  <c r="E35"/>
  <c r="E57"/>
  <c r="E59"/>
  <c r="E12"/>
  <c r="E109"/>
  <c r="E110"/>
  <c r="E111" s="1"/>
  <c r="E112" s="1"/>
  <c r="E113" s="1"/>
  <c r="E114" s="1"/>
  <c r="E115" s="1"/>
  <c r="E15"/>
  <c r="D7"/>
  <c r="E22" i="3"/>
  <c r="E39"/>
  <c r="E24"/>
  <c r="E23"/>
  <c r="E41"/>
  <c r="E30"/>
  <c r="F94" i="4"/>
  <c r="E67" i="3"/>
  <c r="E60"/>
  <c r="E29"/>
  <c r="E64"/>
  <c r="D47"/>
  <c r="D35"/>
  <c r="D29"/>
  <c r="F121" i="4" l="1"/>
  <c r="E97"/>
  <c r="E8" s="1"/>
  <c r="D97"/>
  <c r="E63"/>
  <c r="E62" s="1"/>
  <c r="D63"/>
  <c r="D62" s="1"/>
  <c r="D19"/>
  <c r="F71" i="3" l="1"/>
  <c r="E35" l="1"/>
  <c r="F16" i="4" l="1"/>
  <c r="F60" i="3" l="1"/>
  <c r="D60"/>
  <c r="E69"/>
  <c r="F69" s="1"/>
  <c r="F73"/>
  <c r="E82" l="1"/>
  <c r="D82"/>
  <c r="D15" i="4" l="1"/>
  <c r="D88" i="3"/>
  <c r="F72" l="1"/>
  <c r="E133" i="4" l="1"/>
  <c r="E19"/>
  <c r="F70" i="3" l="1"/>
  <c r="F120" i="4" l="1"/>
  <c r="E44" i="3" l="1"/>
  <c r="D119" i="4" l="1"/>
  <c r="D115" s="1"/>
  <c r="E119"/>
  <c r="E118" l="1"/>
  <c r="E117" s="1"/>
  <c r="F119"/>
  <c r="D118"/>
  <c r="E88" i="3"/>
  <c r="E87" s="1"/>
  <c r="F76"/>
  <c r="E75"/>
  <c r="E74" s="1"/>
  <c r="F74" s="1"/>
  <c r="D75"/>
  <c r="D117" i="4" l="1"/>
  <c r="F117" s="1"/>
  <c r="F118"/>
  <c r="F75" i="3"/>
  <c r="F89" l="1"/>
  <c r="E85" l="1"/>
  <c r="E63" l="1"/>
  <c r="E62" s="1"/>
  <c r="D64"/>
  <c r="F64" l="1"/>
  <c r="D63"/>
  <c r="D62" s="1"/>
  <c r="F17" i="4"/>
  <c r="F18"/>
  <c r="F22"/>
  <c r="F28"/>
  <c r="F41"/>
  <c r="F45"/>
  <c r="F46"/>
  <c r="F47"/>
  <c r="F53"/>
  <c r="F60"/>
  <c r="F61"/>
  <c r="F64"/>
  <c r="F71"/>
  <c r="F76"/>
  <c r="F84"/>
  <c r="F88"/>
  <c r="F93"/>
  <c r="F103"/>
  <c r="F108"/>
  <c r="F116"/>
  <c r="F129"/>
  <c r="F135"/>
  <c r="F84" i="3"/>
  <c r="F86"/>
  <c r="F81"/>
  <c r="F27"/>
  <c r="F28"/>
  <c r="F31"/>
  <c r="F32"/>
  <c r="F33"/>
  <c r="F37"/>
  <c r="F40"/>
  <c r="F43"/>
  <c r="F45"/>
  <c r="F48"/>
  <c r="F52"/>
  <c r="F56"/>
  <c r="F59"/>
  <c r="F65"/>
  <c r="F68"/>
  <c r="E107" i="4" l="1"/>
  <c r="E102"/>
  <c r="E101" l="1"/>
  <c r="E106"/>
  <c r="E83"/>
  <c r="E87"/>
  <c r="E92"/>
  <c r="E91" s="1"/>
  <c r="E90" s="1"/>
  <c r="E89" s="1"/>
  <c r="E70"/>
  <c r="E75"/>
  <c r="E50"/>
  <c r="E52"/>
  <c r="E44"/>
  <c r="E40"/>
  <c r="E39" s="1"/>
  <c r="E38" s="1"/>
  <c r="E37" s="1"/>
  <c r="E128"/>
  <c r="E134"/>
  <c r="E74" l="1"/>
  <c r="E86"/>
  <c r="F44"/>
  <c r="E100"/>
  <c r="E132"/>
  <c r="E127"/>
  <c r="E105"/>
  <c r="E104" s="1"/>
  <c r="E82"/>
  <c r="E69"/>
  <c r="E68" s="1"/>
  <c r="E58"/>
  <c r="E51"/>
  <c r="E49"/>
  <c r="E48" s="1"/>
  <c r="E67" l="1"/>
  <c r="E66" s="1"/>
  <c r="E73"/>
  <c r="E85"/>
  <c r="E99"/>
  <c r="E126"/>
  <c r="E81"/>
  <c r="E36" i="3"/>
  <c r="E80" i="4" l="1"/>
  <c r="E72"/>
  <c r="E98"/>
  <c r="E125"/>
  <c r="E56"/>
  <c r="F62" i="3"/>
  <c r="F63"/>
  <c r="E43" i="4"/>
  <c r="E27"/>
  <c r="E26" s="1"/>
  <c r="E25" l="1"/>
  <c r="E24" s="1"/>
  <c r="E124"/>
  <c r="E123" s="1"/>
  <c r="E122" s="1"/>
  <c r="E79"/>
  <c r="E55"/>
  <c r="E7" s="1"/>
  <c r="E83" i="3"/>
  <c r="E47"/>
  <c r="E46" s="1"/>
  <c r="E78" i="4" l="1"/>
  <c r="E54"/>
  <c r="D87"/>
  <c r="F87" s="1"/>
  <c r="D134"/>
  <c r="F134" s="1"/>
  <c r="D128"/>
  <c r="F128" s="1"/>
  <c r="D107"/>
  <c r="F107" s="1"/>
  <c r="D102"/>
  <c r="D92"/>
  <c r="D83"/>
  <c r="D75"/>
  <c r="F75" s="1"/>
  <c r="D70"/>
  <c r="D59"/>
  <c r="D40"/>
  <c r="F40" s="1"/>
  <c r="D33"/>
  <c r="D32" s="1"/>
  <c r="D31" s="1"/>
  <c r="D52"/>
  <c r="F52" s="1"/>
  <c r="D27"/>
  <c r="F27" s="1"/>
  <c r="F102" l="1"/>
  <c r="D69"/>
  <c r="F70"/>
  <c r="F59"/>
  <c r="D58"/>
  <c r="F62"/>
  <c r="F63"/>
  <c r="D82"/>
  <c r="F83"/>
  <c r="D91"/>
  <c r="F91" s="1"/>
  <c r="F92"/>
  <c r="D114"/>
  <c r="F115"/>
  <c r="E77"/>
  <c r="E36"/>
  <c r="E14"/>
  <c r="E13" s="1"/>
  <c r="F15"/>
  <c r="D127"/>
  <c r="F127" s="1"/>
  <c r="D86"/>
  <c r="D85" s="1"/>
  <c r="D106"/>
  <c r="D105" s="1"/>
  <c r="D104" s="1"/>
  <c r="D43"/>
  <c r="D101"/>
  <c r="D100" s="1"/>
  <c r="D74"/>
  <c r="D14"/>
  <c r="D13" s="1"/>
  <c r="D39"/>
  <c r="D26"/>
  <c r="D51"/>
  <c r="F51" s="1"/>
  <c r="E21"/>
  <c r="D21"/>
  <c r="D20" s="1"/>
  <c r="F69" l="1"/>
  <c r="D68"/>
  <c r="D67" s="1"/>
  <c r="F26"/>
  <c r="D25"/>
  <c r="F25" s="1"/>
  <c r="D57"/>
  <c r="F57" s="1"/>
  <c r="F58"/>
  <c r="D90"/>
  <c r="F90" s="1"/>
  <c r="D73"/>
  <c r="F73" s="1"/>
  <c r="F74"/>
  <c r="F85"/>
  <c r="F86"/>
  <c r="D81"/>
  <c r="F82"/>
  <c r="F105"/>
  <c r="F106"/>
  <c r="F101"/>
  <c r="D113"/>
  <c r="D112" s="1"/>
  <c r="F114"/>
  <c r="D42"/>
  <c r="D35" s="1"/>
  <c r="F43"/>
  <c r="F39"/>
  <c r="D38"/>
  <c r="E20"/>
  <c r="F20" s="1"/>
  <c r="F21"/>
  <c r="F13"/>
  <c r="F14"/>
  <c r="D126"/>
  <c r="F126" s="1"/>
  <c r="D23" i="5"/>
  <c r="D22" s="1"/>
  <c r="D21" s="1"/>
  <c r="F38" i="4" l="1"/>
  <c r="D37"/>
  <c r="D36" s="1"/>
  <c r="F42"/>
  <c r="F81"/>
  <c r="D89"/>
  <c r="F89" s="1"/>
  <c r="F97"/>
  <c r="F100"/>
  <c r="F112"/>
  <c r="F113"/>
  <c r="D79" l="1"/>
  <c r="E27" i="5" l="1"/>
  <c r="D36" i="3" l="1"/>
  <c r="F36" s="1"/>
  <c r="D85"/>
  <c r="F85" s="1"/>
  <c r="F35" l="1"/>
  <c r="E131" i="4"/>
  <c r="E130" l="1"/>
  <c r="E26" i="5" l="1"/>
  <c r="E25" s="1"/>
  <c r="C11" l="1"/>
  <c r="D133" i="4" l="1"/>
  <c r="F133" s="1"/>
  <c r="E79" i="3"/>
  <c r="E51"/>
  <c r="E50" s="1"/>
  <c r="E77" l="1"/>
  <c r="E78"/>
  <c r="D132" i="4"/>
  <c r="F132" s="1"/>
  <c r="E11" l="1"/>
  <c r="E49" i="3"/>
  <c r="D131" i="4"/>
  <c r="F131" s="1"/>
  <c r="E10" l="1"/>
  <c r="F104"/>
  <c r="D130"/>
  <c r="F130" s="1"/>
  <c r="E22" i="5"/>
  <c r="E21" s="1"/>
  <c r="E20" s="1"/>
  <c r="F20" l="1"/>
  <c r="F19" s="1"/>
  <c r="F10" s="1"/>
  <c r="E19"/>
  <c r="E10" s="1"/>
  <c r="E136" i="4" s="1"/>
  <c r="D125" l="1"/>
  <c r="F125" s="1"/>
  <c r="D124" l="1"/>
  <c r="F124" s="1"/>
  <c r="D50"/>
  <c r="F50" l="1"/>
  <c r="D49"/>
  <c r="D48" s="1"/>
  <c r="D123"/>
  <c r="D122" s="1"/>
  <c r="F123" l="1"/>
  <c r="F49"/>
  <c r="F48"/>
  <c r="F37"/>
  <c r="F36" l="1"/>
  <c r="F35"/>
  <c r="D99"/>
  <c r="D98" l="1"/>
  <c r="F98" s="1"/>
  <c r="F99"/>
  <c r="D72"/>
  <c r="F72" s="1"/>
  <c r="D67" i="3"/>
  <c r="D51"/>
  <c r="F51" l="1"/>
  <c r="D50"/>
  <c r="D66"/>
  <c r="D24" i="4"/>
  <c r="F24" s="1"/>
  <c r="F19" l="1"/>
  <c r="D12"/>
  <c r="F12" s="1"/>
  <c r="F67" l="1"/>
  <c r="F68"/>
  <c r="D30"/>
  <c r="D111"/>
  <c r="D11"/>
  <c r="D10" s="1"/>
  <c r="D66" l="1"/>
  <c r="F66" s="1"/>
  <c r="D110"/>
  <c r="F111"/>
  <c r="F10"/>
  <c r="F11"/>
  <c r="F80"/>
  <c r="D29"/>
  <c r="D9" s="1"/>
  <c r="D56"/>
  <c r="F56" s="1"/>
  <c r="D65" l="1"/>
  <c r="F65" s="1"/>
  <c r="F110"/>
  <c r="D109"/>
  <c r="D55"/>
  <c r="F55" s="1"/>
  <c r="F109" l="1"/>
  <c r="D78"/>
  <c r="F78" s="1"/>
  <c r="F79"/>
  <c r="D54"/>
  <c r="F122" l="1"/>
  <c r="F54"/>
  <c r="D77"/>
  <c r="F88" i="3"/>
  <c r="F47"/>
  <c r="D83"/>
  <c r="F83" s="1"/>
  <c r="F82"/>
  <c r="D80"/>
  <c r="F80" s="1"/>
  <c r="E58"/>
  <c r="F58" s="1"/>
  <c r="D55"/>
  <c r="E55"/>
  <c r="F50"/>
  <c r="D44"/>
  <c r="F44" s="1"/>
  <c r="D42"/>
  <c r="E42"/>
  <c r="D39"/>
  <c r="F77" i="4" l="1"/>
  <c r="F39" i="3"/>
  <c r="F42"/>
  <c r="D54"/>
  <c r="D53" s="1"/>
  <c r="F55"/>
  <c r="D46"/>
  <c r="D87"/>
  <c r="D77" s="1"/>
  <c r="D79"/>
  <c r="F79" s="1"/>
  <c r="E54"/>
  <c r="E53" s="1"/>
  <c r="E57"/>
  <c r="F57" s="1"/>
  <c r="D41"/>
  <c r="D38" s="1"/>
  <c r="E38"/>
  <c r="E20" s="1"/>
  <c r="D49"/>
  <c r="F49" s="1"/>
  <c r="F87" l="1"/>
  <c r="D78"/>
  <c r="F41"/>
  <c r="F53"/>
  <c r="F46"/>
  <c r="F54"/>
  <c r="F78" l="1"/>
  <c r="F38"/>
  <c r="F34" i="4"/>
  <c r="F77" i="3" l="1"/>
  <c r="E33" i="4"/>
  <c r="F33" l="1"/>
  <c r="E32"/>
  <c r="F32" l="1"/>
  <c r="E31"/>
  <c r="F31" l="1"/>
  <c r="E30"/>
  <c r="F30" l="1"/>
  <c r="E29"/>
  <c r="F34" i="3"/>
  <c r="F29" i="4" l="1"/>
  <c r="F9" l="1"/>
  <c r="F7" l="1"/>
  <c r="F8"/>
  <c r="D27" i="5"/>
  <c r="D26" s="1"/>
  <c r="D25" s="1"/>
  <c r="D20" s="1"/>
  <c r="D19" s="1"/>
  <c r="D10" s="1"/>
  <c r="F30" i="3"/>
  <c r="F29"/>
  <c r="F26" l="1"/>
  <c r="F25" l="1"/>
  <c r="D24"/>
  <c r="F24" s="1"/>
  <c r="D22"/>
  <c r="D20" s="1"/>
  <c r="D23" l="1"/>
  <c r="F23" s="1"/>
  <c r="F67"/>
  <c r="E66"/>
  <c r="F20" s="1"/>
  <c r="F66" l="1"/>
  <c r="F22"/>
</calcChain>
</file>

<file path=xl/sharedStrings.xml><?xml version="1.0" encoding="utf-8"?>
<sst xmlns="http://schemas.openxmlformats.org/spreadsheetml/2006/main" count="739" uniqueCount="452">
  <si>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</si>
  <si>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</si>
  <si>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</si>
  <si>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</si>
  <si>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</si>
  <si>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</si>
  <si>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</si>
  <si>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</si>
  <si>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</si>
  <si>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</si>
  <si>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</si>
  <si>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</si>
  <si>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</si>
  <si>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</si>
  <si>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</si>
  <si>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</si>
  <si>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</si>
  <si>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</si>
  <si>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</si>
  <si>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</si>
  <si>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</si>
  <si>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</si>
  <si>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</si>
  <si>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</si>
  <si>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</si>
  <si>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</si>
  <si>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</si>
  <si>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</si>
  <si>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</si>
  <si>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</si>
  <si>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</si>
  <si>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</si>
  <si>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</si>
  <si>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</si>
  <si>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</si>
  <si>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</si>
  <si>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</si>
  <si>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</si>
  <si>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</si>
  <si>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</si>
  <si>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</si>
  <si>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</si>
  <si>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</si>
  <si>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</si>
  <si>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</si>
  <si>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</si>
  <si>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</si>
  <si>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</si>
  <si>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</si>
  <si>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</si>
  <si>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</si>
  <si>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</si>
  <si>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</si>
  <si>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</si>
  <si>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</si>
  <si>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</si>
  <si>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</si>
  <si>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</si>
  <si>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</si>
  <si>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</si>
  <si>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</si>
  <si>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</si>
  <si>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</si>
  <si>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</si>
  <si>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</si>
  <si>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</si>
  <si>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</si>
  <si>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</si>
  <si>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</si>
  <si>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</si>
  <si>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</si>
  <si>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</si>
  <si>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</si>
  <si>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</si>
  <si>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</si>
  <si>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</si>
  <si>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</si>
  <si>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</si>
  <si>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</si>
  <si>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</si>
  <si>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</si>
  <si>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</si>
  <si>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</si>
  <si>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</si>
  <si>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</si>
  <si>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</si>
  <si>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</si>
  <si>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</si>
  <si>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</si>
  <si>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</si>
  <si>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</si>
  <si>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</si>
  <si>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</si>
  <si>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</si>
  <si>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</si>
  <si>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</si>
  <si>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</si>
  <si>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</si>
  <si>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</si>
  <si>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</si>
  <si>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</si>
  <si>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</si>
  <si>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</si>
  <si>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</si>
  <si>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</si>
  <si>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</si>
  <si>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</si>
  <si>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</si>
  <si>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</si>
  <si>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</si>
  <si>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</si>
  <si>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</si>
  <si>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</si>
  <si>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</si>
  <si>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</si>
  <si>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</si>
  <si>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</si>
  <si>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</si>
  <si>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</si>
  <si>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</si>
  <si>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</si>
  <si>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</si>
  <si>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</si>
  <si>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</si>
  <si>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</si>
  <si>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</si>
  <si>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</si>
  <si>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</si>
  <si>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</si>
  <si>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</si>
  <si>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</si>
  <si>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</si>
  <si>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</si>
  <si>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</si>
  <si>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</si>
  <si>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</si>
  <si>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</si>
  <si>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</si>
  <si>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</si>
  <si>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</si>
  <si>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</si>
  <si>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</si>
  <si>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</si>
  <si>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</si>
  <si>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</si>
  <si>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</si>
  <si>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</si>
  <si>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</si>
  <si>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</si>
  <si>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</si>
  <si>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</si>
  <si>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</si>
  <si>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</si>
  <si>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</si>
  <si>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</si>
  <si>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</si>
  <si>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</si>
  <si>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</si>
  <si>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</si>
  <si>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</si>
  <si>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</si>
  <si>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</si>
  <si>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</si>
  <si>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</si>
  <si>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</si>
  <si>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</si>
  <si>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</si>
  <si>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</si>
  <si>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</si>
  <si>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</si>
  <si>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</si>
  <si>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</si>
  <si>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</si>
  <si>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</si>
  <si>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</si>
  <si>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</si>
  <si>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</si>
  <si>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</si>
  <si>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</si>
  <si>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</si>
  <si>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</si>
  <si>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</si>
  <si>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</si>
  <si>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</si>
  <si>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</si>
  <si>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</si>
  <si>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</si>
  <si>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</si>
  <si>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</si>
  <si>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</si>
  <si>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</si>
  <si>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</si>
  <si>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</si>
  <si>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</si>
  <si>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</si>
  <si>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</si>
  <si>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</si>
  <si>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</si>
  <si>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</si>
  <si>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</si>
  <si>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</si>
  <si>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</si>
  <si>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</si>
  <si>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</si>
  <si>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</si>
  <si>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</si>
  <si>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</si>
  <si>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</si>
  <si>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</si>
  <si>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</si>
  <si>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</si>
  <si>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</si>
  <si>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</si>
  <si>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</si>
  <si>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</si>
  <si>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</si>
  <si>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</si>
  <si>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</si>
  <si>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</si>
  <si>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</si>
  <si>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</si>
  <si>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</si>
  <si>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</si>
  <si>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</si>
  <si>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</si>
  <si>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</si>
  <si>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</si>
  <si>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</si>
  <si>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</si>
  <si>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</si>
  <si>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</si>
  <si>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</si>
  <si>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</si>
  <si>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</si>
  <si>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</si>
  <si>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</si>
  <si>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</si>
  <si>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</si>
  <si>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</si>
  <si>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</si>
  <si>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</si>
  <si>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</si>
  <si>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</si>
  <si>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</si>
  <si>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</si>
  <si>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</si>
  <si>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</si>
  <si>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</si>
  <si>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</si>
  <si>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</si>
  <si>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</si>
  <si>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</si>
  <si>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</si>
  <si>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</si>
  <si>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</si>
  <si>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</si>
  <si>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</si>
  <si>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</si>
  <si>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</si>
  <si>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</si>
  <si>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</si>
  <si>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</si>
  <si>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</si>
  <si>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</si>
  <si>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</si>
  <si>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</si>
  <si>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</si>
  <si>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</si>
  <si>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</si>
  <si>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</si>
  <si>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</si>
  <si>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</si>
  <si>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</si>
  <si>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</si>
  <si>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</si>
  <si>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</si>
  <si>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</si>
  <si>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</si>
  <si>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</si>
  <si>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</si>
  <si>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</si>
  <si>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</si>
  <si>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</si>
  <si>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</si>
  <si>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</si>
  <si>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</si>
  <si>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</si>
  <si>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</si>
  <si>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</si>
  <si>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</si>
  <si>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</si>
  <si>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</si>
  <si>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</si>
  <si>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</si>
  <si>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</si>
  <si>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</si>
  <si>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</si>
  <si>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</si>
  <si>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</si>
  <si>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</si>
  <si>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</si>
  <si>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</si>
  <si>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</si>
  <si>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</si>
  <si>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</si>
  <si>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</si>
  <si>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</si>
  <si>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</si>
  <si>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</si>
  <si>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</si>
  <si>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</si>
  <si>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</si>
  <si>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</si>
  <si>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</si>
  <si>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</si>
  <si>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</si>
  <si>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</si>
  <si>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</si>
  <si>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</si>
  <si>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</si>
  <si>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</si>
  <si>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</si>
  <si>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</si>
  <si>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</si>
  <si>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</si>
  <si>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</si>
  <si>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</si>
  <si>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</si>
  <si>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</si>
  <si>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</si>
  <si>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</si>
  <si>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</si>
  <si>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</si>
  <si>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</si>
  <si>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</si>
  <si>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</si>
  <si>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</si>
  <si>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</si>
  <si>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</si>
  <si>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</si>
  <si>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</si>
  <si>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</si>
  <si>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</si>
  <si>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</si>
  <si>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</si>
  <si>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</si>
  <si>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</si>
  <si>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</si>
  <si>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</si>
  <si>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</si>
  <si>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</si>
  <si>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</si>
  <si>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</si>
  <si>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</si>
  <si>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</si>
  <si>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</si>
  <si>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</si>
  <si>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</si>
  <si>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</si>
  <si>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</si>
  <si>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</si>
  <si>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</si>
  <si>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</si>
  <si>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</si>
  <si>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</si>
  <si>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</si>
  <si>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</si>
  <si>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</si>
  <si>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</si>
  <si>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</si>
  <si>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</si>
  <si>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951 1301 9920090090 700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</si>
  <si>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</si>
  <si>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</si>
  <si>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</si>
  <si>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</si>
  <si>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</si>
  <si>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</si>
  <si>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</si>
  <si>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</si>
  <si>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</si>
  <si>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</si>
  <si>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</si>
  <si>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</si>
  <si>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</si>
  <si>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</si>
  <si>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</si>
  <si>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</si>
  <si>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</si>
  <si>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</si>
  <si>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</si>
  <si>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</si>
  <si>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</si>
  <si>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</si>
  <si>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</si>
  <si>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</si>
  <si>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</si>
  <si>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</si>
  <si>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</si>
  <si>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</si>
  <si>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</si>
  <si>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</si>
  <si>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</si>
  <si>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</si>
  <si>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</si>
  <si>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</si>
  <si>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</si>
  <si>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</si>
  <si>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</si>
  <si>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</si>
  <si>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</si>
  <si>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</si>
  <si>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</si>
  <si>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</si>
  <si>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</si>
  <si>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</si>
  <si>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</si>
  <si>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</si>
  <si>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</si>
  <si>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</si>
  <si>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</si>
  <si>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</si>
  <si>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</si>
  <si>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</si>
  <si>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</si>
  <si>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</si>
  <si>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</si>
  <si>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</si>
  <si>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</si>
  <si>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</si>
  <si>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</si>
  <si>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</si>
  <si>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</si>
  <si>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</si>
  <si>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</si>
  <si>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000 2 02 10001 00 0000 151</t>
  </si>
  <si>
    <t>000 2 02 10001 13 0000 151</t>
  </si>
  <si>
    <t>000 2 02 49999 00 0000 151</t>
  </si>
  <si>
    <t>000 2 02 49999 13 0000 151</t>
  </si>
  <si>
    <t>951 0113 0120099990 853</t>
  </si>
  <si>
    <t>951 0801 02100S3900 612</t>
  </si>
  <si>
    <r>
      <t>Расходы на приобретение основных средств для муниципальных учреждений культуры в рамках подпрограммы «Развитие культуры» муниципальной программы Углеродовского городского поселения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</si>
  <si>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Денежные взыскания  (штрафы) за нарушение законодательствва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поселений.</t>
  </si>
  <si>
    <t>Руководитель                                           _________________________                       С.Г.Ильяев</t>
  </si>
  <si>
    <t>Начальник сектора экомики и финансов   _______________  Абаринова В.Ш.</t>
  </si>
  <si>
    <t>Жилищно-коммунальное хозяйство</t>
  </si>
  <si>
    <t>Жилищное хозяйство</t>
  </si>
  <si>
    <t>951 0501 9990020190 244</t>
  </si>
  <si>
    <t>951 0501 9990020190 200</t>
  </si>
  <si>
    <t>01.10.2018</t>
  </si>
  <si>
    <t>"05" октября 2018 г.</t>
  </si>
  <si>
    <t xml:space="preserve"> на 01.10.2018 года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</si>
</sst>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3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sz val="16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2" fontId="9" fillId="0" borderId="5" xfId="0" applyNumberFormat="1" applyFont="1" applyFill="1" applyBorder="1" applyAlignment="1"/>
    <xf numFmtId="0" fontId="25" fillId="0" borderId="0" xfId="0" applyFont="1" applyAlignment="1">
      <alignment wrapText="1"/>
    </xf>
    <xf numFmtId="4" fontId="27" fillId="0" borderId="5" xfId="0" applyNumberFormat="1" applyFont="1" applyFill="1" applyBorder="1" applyAlignment="1"/>
    <xf numFmtId="0" fontId="28" fillId="0" borderId="0" xfId="0" applyFont="1" applyFill="1"/>
    <xf numFmtId="49" fontId="28" fillId="0" borderId="0" xfId="0" applyNumberFormat="1" applyFont="1" applyFill="1"/>
    <xf numFmtId="0" fontId="28" fillId="0" borderId="0" xfId="0" applyFont="1" applyFill="1" applyAlignment="1"/>
    <xf numFmtId="49" fontId="28" fillId="0" borderId="3" xfId="0" applyNumberFormat="1" applyFont="1" applyFill="1" applyBorder="1"/>
    <xf numFmtId="4" fontId="27" fillId="0" borderId="15" xfId="0" applyNumberFormat="1" applyFont="1" applyFill="1" applyBorder="1" applyAlignment="1"/>
    <xf numFmtId="4" fontId="27" fillId="0" borderId="14" xfId="0" applyNumberFormat="1" applyFont="1" applyFill="1" applyBorder="1" applyAlignment="1"/>
    <xf numFmtId="4" fontId="27" fillId="2" borderId="15" xfId="0" applyNumberFormat="1" applyFont="1" applyFill="1" applyBorder="1" applyAlignment="1"/>
    <xf numFmtId="4" fontId="27" fillId="2" borderId="15" xfId="0" applyNumberFormat="1" applyFont="1" applyFill="1" applyBorder="1" applyAlignment="1">
      <alignment horizontal="right"/>
    </xf>
    <xf numFmtId="165" fontId="27" fillId="0" borderId="14" xfId="0" applyNumberFormat="1" applyFont="1" applyFill="1" applyBorder="1" applyAlignment="1">
      <alignment horizontal="right"/>
    </xf>
    <xf numFmtId="4" fontId="27" fillId="0" borderId="5" xfId="0" applyNumberFormat="1" applyFont="1" applyFill="1" applyBorder="1" applyAlignment="1">
      <alignment horizontal="right"/>
    </xf>
    <xf numFmtId="2" fontId="27" fillId="0" borderId="5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/>
    <xf numFmtId="49" fontId="28" fillId="0" borderId="0" xfId="0" applyNumberFormat="1" applyFont="1" applyBorder="1"/>
    <xf numFmtId="49" fontId="28" fillId="0" borderId="0" xfId="0" applyNumberFormat="1" applyFont="1"/>
    <xf numFmtId="0" fontId="24" fillId="0" borderId="0" xfId="0" applyFont="1"/>
    <xf numFmtId="4" fontId="29" fillId="0" borderId="5" xfId="0" applyNumberFormat="1" applyFont="1" applyFill="1" applyBorder="1" applyAlignment="1">
      <alignment horizontal="center"/>
    </xf>
    <xf numFmtId="0" fontId="30" fillId="0" borderId="0" xfId="0" applyFont="1" applyBorder="1"/>
    <xf numFmtId="0" fontId="30" fillId="0" borderId="0" xfId="0" applyFont="1"/>
    <xf numFmtId="0" fontId="6" fillId="2" borderId="4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right"/>
    </xf>
    <xf numFmtId="165" fontId="10" fillId="0" borderId="14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tabSelected="1" view="pageBreakPreview" topLeftCell="A6" zoomScale="70" zoomScaleSheetLayoutView="70" workbookViewId="0">
      <selection activeCell="D10" sqref="D10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2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0"/>
      <c r="B1" s="50"/>
      <c r="C1" s="50"/>
      <c r="D1" s="221"/>
      <c r="E1" s="221"/>
      <c r="F1" s="221"/>
    </row>
    <row r="2" spans="1:6" ht="9.75" customHeight="1">
      <c r="A2" s="50"/>
      <c r="B2" s="50"/>
      <c r="C2" s="50"/>
      <c r="D2" s="195"/>
      <c r="E2" s="52"/>
      <c r="F2" s="51"/>
    </row>
    <row r="3" spans="1:6" ht="10.5" customHeight="1">
      <c r="A3" s="50"/>
      <c r="B3" s="50"/>
      <c r="C3" s="50"/>
      <c r="D3" s="195"/>
      <c r="E3" s="52"/>
      <c r="F3" s="51"/>
    </row>
    <row r="4" spans="1:6" ht="11.25" customHeight="1">
      <c r="A4" s="50"/>
      <c r="B4" s="50"/>
      <c r="C4" s="50"/>
      <c r="D4" s="195"/>
      <c r="E4" s="52"/>
      <c r="F4" s="51"/>
    </row>
    <row r="5" spans="1:6" ht="10.5" customHeight="1">
      <c r="A5" s="50"/>
      <c r="B5" s="50"/>
      <c r="C5" s="50"/>
      <c r="D5" s="195"/>
      <c r="E5" s="52"/>
      <c r="F5" s="51"/>
    </row>
    <row r="6" spans="1:6" ht="17.25" customHeight="1" thickBot="1">
      <c r="A6" s="224" t="s">
        <v>166</v>
      </c>
      <c r="B6" s="224"/>
      <c r="C6" s="224"/>
      <c r="D6" s="224"/>
      <c r="E6" s="53"/>
      <c r="F6" s="54" t="s">
        <v>4</v>
      </c>
    </row>
    <row r="7" spans="1:6" ht="20.25" customHeight="1">
      <c r="A7" s="50"/>
      <c r="B7" s="50"/>
      <c r="C7" s="50" t="s">
        <v>451</v>
      </c>
      <c r="D7" s="217" t="s">
        <v>161</v>
      </c>
      <c r="E7" s="217"/>
      <c r="F7" s="218" t="s">
        <v>21</v>
      </c>
    </row>
    <row r="8" spans="1:6" ht="15.75" customHeight="1">
      <c r="A8" s="56"/>
      <c r="B8" s="56"/>
      <c r="C8" s="225" t="s">
        <v>416</v>
      </c>
      <c r="D8" s="225"/>
      <c r="E8" s="182" t="s">
        <v>165</v>
      </c>
      <c r="F8" s="57" t="s">
        <v>449</v>
      </c>
    </row>
    <row r="9" spans="1:6" ht="15.75" customHeight="1">
      <c r="A9" s="58" t="s">
        <v>38</v>
      </c>
      <c r="B9" s="55"/>
      <c r="C9" s="55"/>
      <c r="D9" s="196"/>
      <c r="E9" s="59" t="s">
        <v>162</v>
      </c>
      <c r="F9" s="60" t="s">
        <v>75</v>
      </c>
    </row>
    <row r="10" spans="1:6" ht="17.25" customHeight="1">
      <c r="A10" s="61" t="s">
        <v>92</v>
      </c>
      <c r="B10" s="182"/>
      <c r="C10" s="182"/>
      <c r="D10" s="197"/>
      <c r="E10" s="59" t="s">
        <v>163</v>
      </c>
      <c r="F10" s="57" t="s">
        <v>76</v>
      </c>
    </row>
    <row r="11" spans="1:6" ht="35.25" customHeight="1">
      <c r="A11" s="222" t="s">
        <v>219</v>
      </c>
      <c r="B11" s="222"/>
      <c r="C11" s="222"/>
      <c r="D11" s="222"/>
      <c r="E11" s="59" t="s">
        <v>164</v>
      </c>
      <c r="F11" s="57" t="s">
        <v>138</v>
      </c>
    </row>
    <row r="12" spans="1:6" ht="14.1" customHeight="1">
      <c r="A12" s="61" t="s">
        <v>179</v>
      </c>
      <c r="B12" s="55"/>
      <c r="C12" s="55"/>
      <c r="D12" s="196"/>
      <c r="E12" s="52"/>
      <c r="F12" s="57"/>
    </row>
    <row r="13" spans="1:6" ht="17.25" customHeight="1" thickBot="1">
      <c r="A13" s="58" t="s">
        <v>87</v>
      </c>
      <c r="B13" s="223" t="s">
        <v>160</v>
      </c>
      <c r="C13" s="223"/>
      <c r="D13" s="196"/>
      <c r="E13" s="52"/>
      <c r="F13" s="183" t="s">
        <v>0</v>
      </c>
    </row>
    <row r="14" spans="1:6" ht="13.5" customHeight="1">
      <c r="A14" s="50"/>
      <c r="B14" s="223"/>
      <c r="C14" s="223"/>
      <c r="D14" s="196"/>
      <c r="E14" s="52"/>
      <c r="F14" s="133"/>
    </row>
    <row r="15" spans="1:6" ht="5.25" customHeight="1">
      <c r="A15" s="62"/>
      <c r="B15" s="62"/>
      <c r="C15" s="63"/>
      <c r="D15" s="198"/>
      <c r="E15" s="64"/>
      <c r="F15" s="65"/>
    </row>
    <row r="16" spans="1:6" ht="16.5" customHeight="1">
      <c r="A16" s="66"/>
      <c r="B16" s="67" t="s">
        <v>10</v>
      </c>
      <c r="C16" s="68" t="s">
        <v>37</v>
      </c>
      <c r="D16" s="69" t="s">
        <v>29</v>
      </c>
      <c r="E16" s="70"/>
      <c r="F16" s="71" t="s">
        <v>22</v>
      </c>
    </row>
    <row r="17" spans="1:10" ht="21.75" customHeight="1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  <c r="J17" s="6" t="s">
        <v>415</v>
      </c>
    </row>
    <row r="18" spans="1:10" ht="16.5" customHeight="1">
      <c r="A18" s="72"/>
      <c r="B18" s="67" t="s">
        <v>12</v>
      </c>
      <c r="C18" s="68" t="s">
        <v>34</v>
      </c>
      <c r="D18" s="69" t="s">
        <v>3</v>
      </c>
      <c r="E18" s="69"/>
      <c r="F18" s="69"/>
    </row>
    <row r="19" spans="1:10" ht="19.5" customHeight="1">
      <c r="A19" s="73">
        <v>1</v>
      </c>
      <c r="B19" s="74">
        <v>2</v>
      </c>
      <c r="C19" s="73">
        <v>3</v>
      </c>
      <c r="D19" s="75" t="s">
        <v>1</v>
      </c>
      <c r="E19" s="75" t="s">
        <v>25</v>
      </c>
      <c r="F19" s="75" t="s">
        <v>26</v>
      </c>
    </row>
    <row r="20" spans="1:10" ht="29.25" customHeight="1">
      <c r="A20" s="76" t="s">
        <v>27</v>
      </c>
      <c r="B20" s="77" t="s">
        <v>78</v>
      </c>
      <c r="C20" s="78" t="s">
        <v>20</v>
      </c>
      <c r="D20" s="199">
        <f>D22+D77</f>
        <v>9588200</v>
      </c>
      <c r="E20" s="35">
        <f>E22+E77</f>
        <v>6413752.1500000004</v>
      </c>
      <c r="F20" s="93">
        <f>D20-E20</f>
        <v>3174447.8499999996</v>
      </c>
    </row>
    <row r="21" spans="1:10" ht="24" customHeight="1">
      <c r="A21" s="76" t="s">
        <v>6</v>
      </c>
      <c r="B21" s="77" t="s">
        <v>78</v>
      </c>
      <c r="C21" s="79"/>
      <c r="D21" s="194"/>
      <c r="E21" s="33"/>
      <c r="F21" s="80"/>
    </row>
    <row r="22" spans="1:10" ht="27" customHeight="1">
      <c r="A22" s="81" t="s">
        <v>41</v>
      </c>
      <c r="B22" s="77" t="s">
        <v>78</v>
      </c>
      <c r="C22" s="77" t="s">
        <v>93</v>
      </c>
      <c r="D22" s="194">
        <f>D24+D29+D37+D38+D46+D49+D66</f>
        <v>3011300</v>
      </c>
      <c r="E22" s="33">
        <f>E23+E29+E38+E49+E62+E66+E74</f>
        <v>1478596.75</v>
      </c>
      <c r="F22" s="80">
        <f>D22-E22</f>
        <v>1532703.25</v>
      </c>
    </row>
    <row r="23" spans="1:10" ht="33" customHeight="1">
      <c r="A23" s="81" t="s">
        <v>42</v>
      </c>
      <c r="B23" s="77" t="s">
        <v>78</v>
      </c>
      <c r="C23" s="77" t="s">
        <v>94</v>
      </c>
      <c r="D23" s="82">
        <f>D24</f>
        <v>436300</v>
      </c>
      <c r="E23" s="143">
        <f>E25+E27</f>
        <v>261269.53</v>
      </c>
      <c r="F23" s="80">
        <f t="shared" ref="F23:F88" si="0">D23-E23</f>
        <v>175030.47</v>
      </c>
    </row>
    <row r="24" spans="1:10" ht="26.25" customHeight="1">
      <c r="A24" s="81" t="s">
        <v>43</v>
      </c>
      <c r="B24" s="77" t="s">
        <v>78</v>
      </c>
      <c r="C24" s="77" t="s">
        <v>95</v>
      </c>
      <c r="D24" s="82">
        <f>D25+D27</f>
        <v>436300</v>
      </c>
      <c r="E24" s="82">
        <f>E23</f>
        <v>261269.53</v>
      </c>
      <c r="F24" s="80">
        <f t="shared" si="0"/>
        <v>175030.47</v>
      </c>
    </row>
    <row r="25" spans="1:10" ht="165" customHeight="1">
      <c r="A25" s="81" t="s">
        <v>105</v>
      </c>
      <c r="B25" s="77" t="s">
        <v>78</v>
      </c>
      <c r="C25" s="77" t="s">
        <v>109</v>
      </c>
      <c r="D25" s="82">
        <v>435600</v>
      </c>
      <c r="E25" s="143">
        <v>261074.22</v>
      </c>
      <c r="F25" s="80">
        <f t="shared" si="0"/>
        <v>174525.78</v>
      </c>
    </row>
    <row r="26" spans="1:10" ht="237" customHeight="1">
      <c r="A26" s="81" t="s">
        <v>422</v>
      </c>
      <c r="B26" s="77" t="s">
        <v>78</v>
      </c>
      <c r="C26" s="77" t="s">
        <v>423</v>
      </c>
      <c r="D26" s="82">
        <v>0</v>
      </c>
      <c r="E26" s="143">
        <v>0</v>
      </c>
      <c r="F26" s="80">
        <f t="shared" si="0"/>
        <v>0</v>
      </c>
    </row>
    <row r="27" spans="1:10" ht="98.25" customHeight="1">
      <c r="A27" s="81" t="s">
        <v>111</v>
      </c>
      <c r="B27" s="77" t="s">
        <v>78</v>
      </c>
      <c r="C27" s="77" t="s">
        <v>110</v>
      </c>
      <c r="D27" s="82">
        <v>700</v>
      </c>
      <c r="E27" s="143">
        <v>195.31</v>
      </c>
      <c r="F27" s="80">
        <f t="shared" si="0"/>
        <v>504.69</v>
      </c>
    </row>
    <row r="28" spans="1:10" ht="61.5" hidden="1" customHeight="1">
      <c r="A28" s="81" t="s">
        <v>44</v>
      </c>
      <c r="B28" s="77" t="s">
        <v>78</v>
      </c>
      <c r="C28" s="77" t="s">
        <v>68</v>
      </c>
      <c r="D28" s="200">
        <v>0</v>
      </c>
      <c r="E28" s="143">
        <v>117</v>
      </c>
      <c r="F28" s="80">
        <f t="shared" si="0"/>
        <v>-117</v>
      </c>
    </row>
    <row r="29" spans="1:10" ht="79.5" customHeight="1">
      <c r="A29" s="81" t="s">
        <v>121</v>
      </c>
      <c r="B29" s="77" t="s">
        <v>78</v>
      </c>
      <c r="C29" s="77" t="s">
        <v>119</v>
      </c>
      <c r="D29" s="201">
        <f>D31+D32+D33+D34</f>
        <v>607800</v>
      </c>
      <c r="E29" s="143">
        <f>E31+E32+E33+E34</f>
        <v>477774.83</v>
      </c>
      <c r="F29" s="80">
        <f t="shared" si="0"/>
        <v>130025.16999999998</v>
      </c>
    </row>
    <row r="30" spans="1:10" ht="89.25" customHeight="1">
      <c r="A30" s="81" t="s">
        <v>122</v>
      </c>
      <c r="B30" s="77" t="s">
        <v>78</v>
      </c>
      <c r="C30" s="77" t="s">
        <v>120</v>
      </c>
      <c r="D30" s="82">
        <v>607800</v>
      </c>
      <c r="E30" s="82">
        <f>E31+E32+E33+E34</f>
        <v>477774.83</v>
      </c>
      <c r="F30" s="80">
        <f t="shared" si="0"/>
        <v>130025.16999999998</v>
      </c>
    </row>
    <row r="31" spans="1:10" ht="159.75" customHeight="1">
      <c r="A31" s="81" t="s">
        <v>123</v>
      </c>
      <c r="B31" s="77" t="s">
        <v>78</v>
      </c>
      <c r="C31" s="77" t="s">
        <v>124</v>
      </c>
      <c r="D31" s="82">
        <v>229900</v>
      </c>
      <c r="E31" s="82">
        <v>208061.44</v>
      </c>
      <c r="F31" s="80">
        <f t="shared" si="0"/>
        <v>21838.559999999998</v>
      </c>
    </row>
    <row r="32" spans="1:10" ht="208.5" customHeight="1">
      <c r="A32" s="81" t="s">
        <v>125</v>
      </c>
      <c r="B32" s="77" t="s">
        <v>78</v>
      </c>
      <c r="C32" s="77" t="s">
        <v>126</v>
      </c>
      <c r="D32" s="82">
        <v>1700</v>
      </c>
      <c r="E32" s="143">
        <v>1887.2</v>
      </c>
      <c r="F32" s="80">
        <f t="shared" si="0"/>
        <v>-187.20000000000005</v>
      </c>
    </row>
    <row r="33" spans="1:9" ht="158.25" customHeight="1">
      <c r="A33" s="81" t="s">
        <v>127</v>
      </c>
      <c r="B33" s="77" t="s">
        <v>78</v>
      </c>
      <c r="C33" s="77" t="s">
        <v>128</v>
      </c>
      <c r="D33" s="82">
        <v>420600</v>
      </c>
      <c r="E33" s="143">
        <v>314431.15000000002</v>
      </c>
      <c r="F33" s="80">
        <f t="shared" si="0"/>
        <v>106168.84999999998</v>
      </c>
    </row>
    <row r="34" spans="1:9" ht="176.25" customHeight="1">
      <c r="A34" s="81" t="s">
        <v>240</v>
      </c>
      <c r="B34" s="77" t="s">
        <v>78</v>
      </c>
      <c r="C34" s="77" t="s">
        <v>129</v>
      </c>
      <c r="D34" s="219">
        <v>-44400</v>
      </c>
      <c r="E34" s="143">
        <v>-46604.959999999999</v>
      </c>
      <c r="F34" s="80">
        <f t="shared" si="0"/>
        <v>2204.9599999999991</v>
      </c>
    </row>
    <row r="35" spans="1:9" ht="23.25">
      <c r="A35" s="81" t="s">
        <v>45</v>
      </c>
      <c r="B35" s="77" t="s">
        <v>78</v>
      </c>
      <c r="C35" s="77" t="s">
        <v>96</v>
      </c>
      <c r="D35" s="202">
        <f>D37</f>
        <v>1500</v>
      </c>
      <c r="E35" s="187">
        <f>E37</f>
        <v>0</v>
      </c>
      <c r="F35" s="80">
        <f t="shared" si="0"/>
        <v>1500</v>
      </c>
    </row>
    <row r="36" spans="1:9" ht="25.5" customHeight="1">
      <c r="A36" s="26" t="s">
        <v>133</v>
      </c>
      <c r="B36" s="77" t="s">
        <v>78</v>
      </c>
      <c r="C36" s="77" t="s">
        <v>134</v>
      </c>
      <c r="D36" s="203">
        <f>D37</f>
        <v>1500</v>
      </c>
      <c r="E36" s="187">
        <f>E37</f>
        <v>0</v>
      </c>
      <c r="F36" s="80">
        <f t="shared" si="0"/>
        <v>1500</v>
      </c>
    </row>
    <row r="37" spans="1:9" ht="25.5" customHeight="1">
      <c r="A37" s="26" t="s">
        <v>133</v>
      </c>
      <c r="B37" s="77" t="s">
        <v>78</v>
      </c>
      <c r="C37" s="77" t="s">
        <v>135</v>
      </c>
      <c r="D37" s="220">
        <v>1500</v>
      </c>
      <c r="E37" s="187">
        <v>0</v>
      </c>
      <c r="F37" s="80">
        <f t="shared" si="0"/>
        <v>1500</v>
      </c>
    </row>
    <row r="38" spans="1:9" ht="23.25">
      <c r="A38" s="26" t="s">
        <v>46</v>
      </c>
      <c r="B38" s="77" t="s">
        <v>78</v>
      </c>
      <c r="C38" s="77" t="s">
        <v>97</v>
      </c>
      <c r="D38" s="200">
        <f>D39+D41</f>
        <v>1841800</v>
      </c>
      <c r="E38" s="82">
        <f>E39+E41</f>
        <v>623768.85</v>
      </c>
      <c r="F38" s="80">
        <f t="shared" si="0"/>
        <v>1218031.1499999999</v>
      </c>
    </row>
    <row r="39" spans="1:9" ht="23.25">
      <c r="A39" s="26" t="s">
        <v>47</v>
      </c>
      <c r="B39" s="77" t="s">
        <v>78</v>
      </c>
      <c r="C39" s="77" t="s">
        <v>98</v>
      </c>
      <c r="D39" s="200">
        <f>D40</f>
        <v>162200</v>
      </c>
      <c r="E39" s="143">
        <f>E40</f>
        <v>124228.21</v>
      </c>
      <c r="F39" s="80">
        <f t="shared" si="0"/>
        <v>37971.789999999994</v>
      </c>
    </row>
    <row r="40" spans="1:9" ht="101.25" customHeight="1">
      <c r="A40" s="26" t="s">
        <v>180</v>
      </c>
      <c r="B40" s="77" t="s">
        <v>78</v>
      </c>
      <c r="C40" s="77" t="s">
        <v>175</v>
      </c>
      <c r="D40" s="82">
        <v>162200</v>
      </c>
      <c r="E40" s="143">
        <v>124228.21</v>
      </c>
      <c r="F40" s="80">
        <f t="shared" si="0"/>
        <v>37971.789999999994</v>
      </c>
    </row>
    <row r="41" spans="1:9" ht="30.75" customHeight="1">
      <c r="A41" s="26" t="s">
        <v>48</v>
      </c>
      <c r="B41" s="77" t="s">
        <v>78</v>
      </c>
      <c r="C41" s="77" t="s">
        <v>99</v>
      </c>
      <c r="D41" s="200">
        <f>D42+D44</f>
        <v>1679600</v>
      </c>
      <c r="E41" s="143">
        <f>E42+E44</f>
        <v>499540.64</v>
      </c>
      <c r="F41" s="80">
        <f t="shared" si="0"/>
        <v>1180059.3599999999</v>
      </c>
    </row>
    <row r="42" spans="1:9" ht="32.25" customHeight="1">
      <c r="A42" s="26" t="s">
        <v>170</v>
      </c>
      <c r="B42" s="77" t="s">
        <v>78</v>
      </c>
      <c r="C42" s="77" t="s">
        <v>215</v>
      </c>
      <c r="D42" s="200">
        <f>D43</f>
        <v>439600</v>
      </c>
      <c r="E42" s="143">
        <f>E43</f>
        <v>266218</v>
      </c>
      <c r="F42" s="80">
        <f t="shared" si="0"/>
        <v>173382</v>
      </c>
    </row>
    <row r="43" spans="1:9" ht="74.25" customHeight="1">
      <c r="A43" s="26" t="s">
        <v>172</v>
      </c>
      <c r="B43" s="77" t="s">
        <v>78</v>
      </c>
      <c r="C43" s="77" t="s">
        <v>167</v>
      </c>
      <c r="D43" s="82">
        <v>439600</v>
      </c>
      <c r="E43" s="143">
        <v>266218</v>
      </c>
      <c r="F43" s="80">
        <f t="shared" si="0"/>
        <v>173382</v>
      </c>
    </row>
    <row r="44" spans="1:9" ht="33" customHeight="1">
      <c r="A44" s="26" t="s">
        <v>173</v>
      </c>
      <c r="B44" s="77" t="s">
        <v>78</v>
      </c>
      <c r="C44" s="77" t="s">
        <v>168</v>
      </c>
      <c r="D44" s="200">
        <f>D45</f>
        <v>1240000</v>
      </c>
      <c r="E44" s="143">
        <f>E45</f>
        <v>233322.64</v>
      </c>
      <c r="F44" s="80">
        <f t="shared" si="0"/>
        <v>1006677.36</v>
      </c>
    </row>
    <row r="45" spans="1:9" ht="103.5" customHeight="1">
      <c r="A45" s="26" t="s">
        <v>174</v>
      </c>
      <c r="B45" s="77" t="s">
        <v>78</v>
      </c>
      <c r="C45" s="77" t="s">
        <v>169</v>
      </c>
      <c r="D45" s="33">
        <v>1240000</v>
      </c>
      <c r="E45" s="171">
        <v>233322.64</v>
      </c>
      <c r="F45" s="80">
        <f t="shared" si="0"/>
        <v>1006677.36</v>
      </c>
      <c r="I45" s="6">
        <v>166</v>
      </c>
    </row>
    <row r="46" spans="1:9" ht="25.5" customHeight="1">
      <c r="A46" s="26" t="s">
        <v>112</v>
      </c>
      <c r="B46" s="77" t="s">
        <v>78</v>
      </c>
      <c r="C46" s="77" t="s">
        <v>113</v>
      </c>
      <c r="D46" s="194">
        <f t="shared" ref="D46:D47" si="1">D47</f>
        <v>3100</v>
      </c>
      <c r="E46" s="172">
        <f>E47</f>
        <v>0</v>
      </c>
      <c r="F46" s="80">
        <f t="shared" si="0"/>
        <v>3100</v>
      </c>
    </row>
    <row r="47" spans="1:9" ht="105" customHeight="1">
      <c r="A47" s="26" t="s">
        <v>114</v>
      </c>
      <c r="B47" s="77" t="s">
        <v>78</v>
      </c>
      <c r="C47" s="77" t="s">
        <v>115</v>
      </c>
      <c r="D47" s="194">
        <f t="shared" si="1"/>
        <v>3100</v>
      </c>
      <c r="E47" s="172">
        <f>E48</f>
        <v>0</v>
      </c>
      <c r="F47" s="80">
        <f t="shared" si="0"/>
        <v>3100</v>
      </c>
    </row>
    <row r="48" spans="1:9" ht="165" customHeight="1">
      <c r="A48" s="26" t="s">
        <v>246</v>
      </c>
      <c r="B48" s="77" t="s">
        <v>78</v>
      </c>
      <c r="C48" s="77" t="s">
        <v>116</v>
      </c>
      <c r="D48" s="33">
        <v>3100</v>
      </c>
      <c r="E48" s="172">
        <v>0</v>
      </c>
      <c r="F48" s="80">
        <f t="shared" si="0"/>
        <v>3100</v>
      </c>
    </row>
    <row r="49" spans="1:6" ht="93">
      <c r="A49" s="26" t="s">
        <v>49</v>
      </c>
      <c r="B49" s="77" t="s">
        <v>78</v>
      </c>
      <c r="C49" s="77" t="s">
        <v>100</v>
      </c>
      <c r="D49" s="194">
        <f t="shared" ref="D49" si="2">D50</f>
        <v>112500</v>
      </c>
      <c r="E49" s="172">
        <f>E50</f>
        <v>171386.68</v>
      </c>
      <c r="F49" s="80">
        <f t="shared" si="0"/>
        <v>-58886.679999999993</v>
      </c>
    </row>
    <row r="50" spans="1:6" ht="213" customHeight="1">
      <c r="A50" s="26" t="s">
        <v>90</v>
      </c>
      <c r="B50" s="77" t="s">
        <v>78</v>
      </c>
      <c r="C50" s="77" t="s">
        <v>101</v>
      </c>
      <c r="D50" s="194">
        <f>D51+D60</f>
        <v>112500</v>
      </c>
      <c r="E50" s="33">
        <f>E51+E60</f>
        <v>171386.68</v>
      </c>
      <c r="F50" s="80">
        <f t="shared" si="0"/>
        <v>-58886.679999999993</v>
      </c>
    </row>
    <row r="51" spans="1:6" ht="165" customHeight="1">
      <c r="A51" s="26" t="s">
        <v>241</v>
      </c>
      <c r="B51" s="77" t="s">
        <v>78</v>
      </c>
      <c r="C51" s="77" t="s">
        <v>102</v>
      </c>
      <c r="D51" s="194">
        <f>D59</f>
        <v>111300</v>
      </c>
      <c r="E51" s="172">
        <f>E59</f>
        <v>166506.68</v>
      </c>
      <c r="F51" s="80">
        <f t="shared" si="0"/>
        <v>-55206.679999999993</v>
      </c>
    </row>
    <row r="52" spans="1:6" ht="15.75" hidden="1" customHeight="1">
      <c r="A52" s="26" t="s">
        <v>91</v>
      </c>
      <c r="B52" s="77" t="s">
        <v>78</v>
      </c>
      <c r="C52" s="77" t="s">
        <v>106</v>
      </c>
      <c r="D52" s="194">
        <v>83700</v>
      </c>
      <c r="E52" s="172">
        <v>64934.76</v>
      </c>
      <c r="F52" s="80">
        <f t="shared" si="0"/>
        <v>18765.239999999998</v>
      </c>
    </row>
    <row r="53" spans="1:6" ht="9" hidden="1" customHeight="1">
      <c r="A53" s="26" t="s">
        <v>51</v>
      </c>
      <c r="B53" s="77" t="s">
        <v>78</v>
      </c>
      <c r="C53" s="77" t="s">
        <v>71</v>
      </c>
      <c r="D53" s="194">
        <f t="shared" ref="D53:E55" si="3">D54</f>
        <v>0</v>
      </c>
      <c r="E53" s="172">
        <f t="shared" si="3"/>
        <v>0</v>
      </c>
      <c r="F53" s="80">
        <f t="shared" si="0"/>
        <v>0</v>
      </c>
    </row>
    <row r="54" spans="1:6" ht="12" hidden="1" customHeight="1">
      <c r="A54" s="26" t="s">
        <v>52</v>
      </c>
      <c r="B54" s="77" t="s">
        <v>78</v>
      </c>
      <c r="C54" s="77" t="s">
        <v>72</v>
      </c>
      <c r="D54" s="194">
        <f t="shared" si="3"/>
        <v>0</v>
      </c>
      <c r="E54" s="172">
        <f t="shared" si="3"/>
        <v>0</v>
      </c>
      <c r="F54" s="80">
        <f t="shared" si="0"/>
        <v>0</v>
      </c>
    </row>
    <row r="55" spans="1:6" ht="11.25" hidden="1" customHeight="1">
      <c r="A55" s="83" t="s">
        <v>53</v>
      </c>
      <c r="B55" s="77" t="s">
        <v>78</v>
      </c>
      <c r="C55" s="77" t="s">
        <v>73</v>
      </c>
      <c r="D55" s="194">
        <f t="shared" si="3"/>
        <v>0</v>
      </c>
      <c r="E55" s="172">
        <f t="shared" si="3"/>
        <v>0</v>
      </c>
      <c r="F55" s="80">
        <f t="shared" si="0"/>
        <v>0</v>
      </c>
    </row>
    <row r="56" spans="1:6" ht="11.25" hidden="1" customHeight="1">
      <c r="A56" s="83" t="s">
        <v>54</v>
      </c>
      <c r="B56" s="77" t="s">
        <v>78</v>
      </c>
      <c r="C56" s="77" t="s">
        <v>74</v>
      </c>
      <c r="D56" s="194"/>
      <c r="E56" s="172"/>
      <c r="F56" s="80">
        <f t="shared" si="0"/>
        <v>0</v>
      </c>
    </row>
    <row r="57" spans="1:6" ht="26.25" hidden="1" customHeight="1">
      <c r="A57" s="26" t="s">
        <v>49</v>
      </c>
      <c r="B57" s="77" t="s">
        <v>78</v>
      </c>
      <c r="C57" s="77" t="s">
        <v>69</v>
      </c>
      <c r="D57" s="194"/>
      <c r="E57" s="172">
        <f>E58</f>
        <v>166506.68</v>
      </c>
      <c r="F57" s="80">
        <f t="shared" si="0"/>
        <v>-166506.68</v>
      </c>
    </row>
    <row r="58" spans="1:6" ht="12.75" hidden="1" customHeight="1">
      <c r="A58" s="26" t="s">
        <v>50</v>
      </c>
      <c r="B58" s="77" t="s">
        <v>78</v>
      </c>
      <c r="C58" s="77" t="s">
        <v>70</v>
      </c>
      <c r="D58" s="194">
        <v>0</v>
      </c>
      <c r="E58" s="172">
        <f>E59</f>
        <v>166506.68</v>
      </c>
      <c r="F58" s="80">
        <f t="shared" si="0"/>
        <v>-166506.68</v>
      </c>
    </row>
    <row r="59" spans="1:6" ht="170.25" customHeight="1">
      <c r="A59" s="26" t="s">
        <v>176</v>
      </c>
      <c r="B59" s="77" t="s">
        <v>78</v>
      </c>
      <c r="C59" s="77" t="s">
        <v>171</v>
      </c>
      <c r="D59" s="33">
        <v>111300</v>
      </c>
      <c r="E59" s="172">
        <v>166506.68</v>
      </c>
      <c r="F59" s="80">
        <f t="shared" si="0"/>
        <v>-55206.679999999993</v>
      </c>
    </row>
    <row r="60" spans="1:6" ht="120" customHeight="1">
      <c r="A60" s="26" t="s">
        <v>410</v>
      </c>
      <c r="B60" s="77" t="s">
        <v>78</v>
      </c>
      <c r="C60" s="77" t="s">
        <v>409</v>
      </c>
      <c r="D60" s="194">
        <f>D61</f>
        <v>1200</v>
      </c>
      <c r="E60" s="33">
        <f>E61</f>
        <v>4880</v>
      </c>
      <c r="F60" s="80">
        <f>F61</f>
        <v>1200</v>
      </c>
    </row>
    <row r="61" spans="1:6" ht="117.75" customHeight="1">
      <c r="A61" s="26" t="s">
        <v>412</v>
      </c>
      <c r="B61" s="77" t="s">
        <v>78</v>
      </c>
      <c r="C61" s="77" t="s">
        <v>411</v>
      </c>
      <c r="D61" s="33">
        <v>1200</v>
      </c>
      <c r="E61" s="172">
        <v>4880</v>
      </c>
      <c r="F61" s="80">
        <v>1200</v>
      </c>
    </row>
    <row r="62" spans="1:6" ht="78.75" customHeight="1">
      <c r="A62" s="85" t="s">
        <v>379</v>
      </c>
      <c r="B62" s="77" t="s">
        <v>78</v>
      </c>
      <c r="C62" s="127" t="s">
        <v>378</v>
      </c>
      <c r="D62" s="194">
        <f t="shared" ref="D62:E64" si="4">D63</f>
        <v>0</v>
      </c>
      <c r="E62" s="171">
        <f t="shared" si="4"/>
        <v>100</v>
      </c>
      <c r="F62" s="80">
        <f t="shared" si="0"/>
        <v>-100</v>
      </c>
    </row>
    <row r="63" spans="1:6" ht="41.25" customHeight="1">
      <c r="A63" s="85" t="s">
        <v>377</v>
      </c>
      <c r="B63" s="77" t="s">
        <v>78</v>
      </c>
      <c r="C63" s="128" t="s">
        <v>376</v>
      </c>
      <c r="D63" s="194">
        <f t="shared" si="4"/>
        <v>0</v>
      </c>
      <c r="E63" s="171">
        <f t="shared" si="4"/>
        <v>100</v>
      </c>
      <c r="F63" s="80">
        <f t="shared" si="0"/>
        <v>-100</v>
      </c>
    </row>
    <row r="64" spans="1:6" ht="41.25" customHeight="1">
      <c r="A64" s="85" t="s">
        <v>380</v>
      </c>
      <c r="B64" s="77" t="s">
        <v>78</v>
      </c>
      <c r="C64" s="77" t="s">
        <v>381</v>
      </c>
      <c r="D64" s="194">
        <f t="shared" si="4"/>
        <v>0</v>
      </c>
      <c r="E64" s="171">
        <f t="shared" si="4"/>
        <v>100</v>
      </c>
      <c r="F64" s="80">
        <f t="shared" si="0"/>
        <v>-100</v>
      </c>
    </row>
    <row r="65" spans="1:6" ht="54.75" customHeight="1">
      <c r="A65" s="84" t="s">
        <v>375</v>
      </c>
      <c r="B65" s="77" t="s">
        <v>78</v>
      </c>
      <c r="C65" s="77" t="s">
        <v>374</v>
      </c>
      <c r="D65" s="194">
        <v>0</v>
      </c>
      <c r="E65" s="172">
        <v>100</v>
      </c>
      <c r="F65" s="80">
        <f t="shared" si="0"/>
        <v>-100</v>
      </c>
    </row>
    <row r="66" spans="1:6" ht="27.75" customHeight="1">
      <c r="A66" s="26" t="s">
        <v>131</v>
      </c>
      <c r="B66" s="77" t="s">
        <v>78</v>
      </c>
      <c r="C66" s="77" t="s">
        <v>132</v>
      </c>
      <c r="D66" s="204">
        <f>D67</f>
        <v>8300</v>
      </c>
      <c r="E66" s="34">
        <f>E67</f>
        <v>24199.75</v>
      </c>
      <c r="F66" s="80">
        <f t="shared" si="0"/>
        <v>-15899.75</v>
      </c>
    </row>
    <row r="67" spans="1:6" ht="48.75" customHeight="1">
      <c r="A67" s="83" t="s">
        <v>242</v>
      </c>
      <c r="B67" s="77" t="s">
        <v>78</v>
      </c>
      <c r="C67" s="77" t="s">
        <v>117</v>
      </c>
      <c r="D67" s="204">
        <f>D68</f>
        <v>8300</v>
      </c>
      <c r="E67" s="185">
        <f>E68+E71+E73</f>
        <v>24199.75</v>
      </c>
      <c r="F67" s="80">
        <f t="shared" si="0"/>
        <v>-15899.75</v>
      </c>
    </row>
    <row r="68" spans="1:6" ht="91.5" customHeight="1">
      <c r="A68" s="83" t="s">
        <v>243</v>
      </c>
      <c r="B68" s="77" t="s">
        <v>78</v>
      </c>
      <c r="C68" s="77" t="s">
        <v>216</v>
      </c>
      <c r="D68" s="34">
        <v>8300</v>
      </c>
      <c r="E68" s="185">
        <v>4235.76</v>
      </c>
      <c r="F68" s="80">
        <f t="shared" si="0"/>
        <v>4064.24</v>
      </c>
    </row>
    <row r="69" spans="1:6" ht="75" customHeight="1">
      <c r="A69" s="173" t="s">
        <v>401</v>
      </c>
      <c r="B69" s="174"/>
      <c r="C69" s="174" t="s">
        <v>400</v>
      </c>
      <c r="D69" s="204">
        <v>0</v>
      </c>
      <c r="E69" s="172">
        <f>E70</f>
        <v>0</v>
      </c>
      <c r="F69" s="80">
        <f>D69-E69</f>
        <v>0</v>
      </c>
    </row>
    <row r="70" spans="1:6" ht="82.5" customHeight="1">
      <c r="A70" s="173" t="s">
        <v>405</v>
      </c>
      <c r="B70" s="174" t="s">
        <v>78</v>
      </c>
      <c r="C70" s="174" t="s">
        <v>399</v>
      </c>
      <c r="D70" s="204">
        <v>0</v>
      </c>
      <c r="E70" s="172">
        <v>0</v>
      </c>
      <c r="F70" s="80">
        <f>D70-E70</f>
        <v>0</v>
      </c>
    </row>
    <row r="71" spans="1:6" ht="168" customHeight="1">
      <c r="A71" s="173" t="s">
        <v>442</v>
      </c>
      <c r="B71" s="174" t="s">
        <v>78</v>
      </c>
      <c r="C71" s="174" t="s">
        <v>424</v>
      </c>
      <c r="D71" s="204">
        <v>0</v>
      </c>
      <c r="E71" s="172">
        <v>20.66</v>
      </c>
      <c r="F71" s="80">
        <f>D71-E71</f>
        <v>-20.66</v>
      </c>
    </row>
    <row r="72" spans="1:6" ht="108.75" customHeight="1">
      <c r="A72" s="173" t="s">
        <v>402</v>
      </c>
      <c r="B72" s="77" t="s">
        <v>78</v>
      </c>
      <c r="C72" s="77" t="s">
        <v>404</v>
      </c>
      <c r="D72" s="204">
        <v>0</v>
      </c>
      <c r="E72" s="172">
        <v>19943.330000000002</v>
      </c>
      <c r="F72" s="80">
        <f>D72-E72</f>
        <v>-19943.330000000002</v>
      </c>
    </row>
    <row r="73" spans="1:6" ht="142.5" customHeight="1">
      <c r="A73" s="173" t="s">
        <v>403</v>
      </c>
      <c r="B73" s="77" t="s">
        <v>78</v>
      </c>
      <c r="C73" s="77" t="s">
        <v>395</v>
      </c>
      <c r="D73" s="204">
        <v>0</v>
      </c>
      <c r="E73" s="172">
        <v>19943.330000000002</v>
      </c>
      <c r="F73" s="80">
        <f>D73-E73</f>
        <v>-19943.330000000002</v>
      </c>
    </row>
    <row r="74" spans="1:6" ht="54.75" customHeight="1">
      <c r="A74" s="173" t="s">
        <v>407</v>
      </c>
      <c r="B74" s="77" t="s">
        <v>78</v>
      </c>
      <c r="C74" s="77" t="s">
        <v>408</v>
      </c>
      <c r="D74" s="204">
        <v>0</v>
      </c>
      <c r="E74" s="172">
        <f>E75</f>
        <v>-79902.89</v>
      </c>
      <c r="F74" s="80">
        <f t="shared" si="0"/>
        <v>79902.89</v>
      </c>
    </row>
    <row r="75" spans="1:6" ht="48.75" customHeight="1">
      <c r="A75" s="26" t="s">
        <v>406</v>
      </c>
      <c r="B75" s="77" t="s">
        <v>78</v>
      </c>
      <c r="C75" s="77" t="s">
        <v>388</v>
      </c>
      <c r="D75" s="204">
        <f>D76</f>
        <v>0</v>
      </c>
      <c r="E75" s="172">
        <f>E76</f>
        <v>-79902.89</v>
      </c>
      <c r="F75" s="80">
        <f t="shared" si="0"/>
        <v>79902.89</v>
      </c>
    </row>
    <row r="76" spans="1:6" ht="48.75" customHeight="1">
      <c r="A76" s="83" t="s">
        <v>387</v>
      </c>
      <c r="B76" s="77" t="s">
        <v>78</v>
      </c>
      <c r="C76" s="77" t="s">
        <v>389</v>
      </c>
      <c r="D76" s="204">
        <v>0</v>
      </c>
      <c r="E76" s="185">
        <v>-79902.89</v>
      </c>
      <c r="F76" s="80">
        <f t="shared" si="0"/>
        <v>79902.89</v>
      </c>
    </row>
    <row r="77" spans="1:6" ht="23.25">
      <c r="A77" s="26" t="s">
        <v>55</v>
      </c>
      <c r="B77" s="77" t="s">
        <v>78</v>
      </c>
      <c r="C77" s="77" t="s">
        <v>103</v>
      </c>
      <c r="D77" s="194">
        <f>D79+D83+D85+D87</f>
        <v>6576900</v>
      </c>
      <c r="E77" s="171">
        <f>E79+E82+E87</f>
        <v>4935155.4000000004</v>
      </c>
      <c r="F77" s="80">
        <f t="shared" si="0"/>
        <v>1641744.5999999996</v>
      </c>
    </row>
    <row r="78" spans="1:6" ht="84" customHeight="1">
      <c r="A78" s="26" t="s">
        <v>56</v>
      </c>
      <c r="B78" s="77" t="s">
        <v>78</v>
      </c>
      <c r="C78" s="77" t="s">
        <v>104</v>
      </c>
      <c r="D78" s="194">
        <f>D79+D82+D87</f>
        <v>6576900</v>
      </c>
      <c r="E78" s="171">
        <f>E79+E82+E87</f>
        <v>4935155.4000000004</v>
      </c>
      <c r="F78" s="80">
        <f t="shared" si="0"/>
        <v>1641744.5999999996</v>
      </c>
    </row>
    <row r="79" spans="1:6" ht="58.5" customHeight="1">
      <c r="A79" s="26" t="s">
        <v>373</v>
      </c>
      <c r="B79" s="77" t="s">
        <v>78</v>
      </c>
      <c r="C79" s="77" t="s">
        <v>434</v>
      </c>
      <c r="D79" s="194">
        <f t="shared" ref="D79:E80" si="5">D80</f>
        <v>5046500</v>
      </c>
      <c r="E79" s="172">
        <f t="shared" si="5"/>
        <v>3960500</v>
      </c>
      <c r="F79" s="80">
        <f>D79-E79</f>
        <v>1086000</v>
      </c>
    </row>
    <row r="80" spans="1:6" ht="45" customHeight="1">
      <c r="A80" s="26" t="s">
        <v>57</v>
      </c>
      <c r="B80" s="77" t="s">
        <v>78</v>
      </c>
      <c r="C80" s="77" t="s">
        <v>435</v>
      </c>
      <c r="D80" s="194">
        <f t="shared" si="5"/>
        <v>5046500</v>
      </c>
      <c r="E80" s="172">
        <v>3960500</v>
      </c>
      <c r="F80" s="80">
        <f t="shared" si="0"/>
        <v>1086000</v>
      </c>
    </row>
    <row r="81" spans="1:6" ht="46.5">
      <c r="A81" s="26" t="s">
        <v>217</v>
      </c>
      <c r="B81" s="77" t="s">
        <v>78</v>
      </c>
      <c r="C81" s="77" t="s">
        <v>436</v>
      </c>
      <c r="D81" s="33">
        <v>5046500</v>
      </c>
      <c r="E81" s="172">
        <v>3960500</v>
      </c>
      <c r="F81" s="80">
        <f t="shared" si="0"/>
        <v>1086000</v>
      </c>
    </row>
    <row r="82" spans="1:6" ht="75" customHeight="1">
      <c r="A82" s="26" t="s">
        <v>372</v>
      </c>
      <c r="B82" s="77" t="s">
        <v>78</v>
      </c>
      <c r="C82" s="77" t="s">
        <v>428</v>
      </c>
      <c r="D82" s="194">
        <f>D84+D86</f>
        <v>192900</v>
      </c>
      <c r="E82" s="172">
        <f>E84+E86</f>
        <v>130755.4</v>
      </c>
      <c r="F82" s="80">
        <f>D82-E82</f>
        <v>62144.600000000006</v>
      </c>
    </row>
    <row r="83" spans="1:6" ht="82.5" customHeight="1">
      <c r="A83" s="26" t="s">
        <v>58</v>
      </c>
      <c r="B83" s="77" t="s">
        <v>78</v>
      </c>
      <c r="C83" s="77" t="s">
        <v>429</v>
      </c>
      <c r="D83" s="194">
        <f>D84</f>
        <v>192700</v>
      </c>
      <c r="E83" s="172">
        <f>E84</f>
        <v>130555.4</v>
      </c>
      <c r="F83" s="80">
        <f t="shared" si="0"/>
        <v>62144.600000000006</v>
      </c>
    </row>
    <row r="84" spans="1:6" ht="100.5" customHeight="1">
      <c r="A84" s="26" t="s">
        <v>181</v>
      </c>
      <c r="B84" s="77" t="s">
        <v>78</v>
      </c>
      <c r="C84" s="77" t="s">
        <v>430</v>
      </c>
      <c r="D84" s="33">
        <v>192700</v>
      </c>
      <c r="E84" s="172">
        <v>130555.4</v>
      </c>
      <c r="F84" s="80">
        <f t="shared" si="0"/>
        <v>62144.600000000006</v>
      </c>
    </row>
    <row r="85" spans="1:6" ht="84.75" customHeight="1">
      <c r="A85" s="26" t="s">
        <v>244</v>
      </c>
      <c r="B85" s="77" t="s">
        <v>78</v>
      </c>
      <c r="C85" s="77" t="s">
        <v>431</v>
      </c>
      <c r="D85" s="205">
        <f>D86</f>
        <v>200</v>
      </c>
      <c r="E85" s="186">
        <f>E86</f>
        <v>200</v>
      </c>
      <c r="F85" s="80">
        <f t="shared" si="0"/>
        <v>0</v>
      </c>
    </row>
    <row r="86" spans="1:6" ht="82.5" customHeight="1">
      <c r="A86" s="26" t="s">
        <v>245</v>
      </c>
      <c r="B86" s="77" t="s">
        <v>78</v>
      </c>
      <c r="C86" s="77" t="s">
        <v>432</v>
      </c>
      <c r="D86" s="33">
        <v>200</v>
      </c>
      <c r="E86" s="186">
        <v>200</v>
      </c>
      <c r="F86" s="80">
        <f t="shared" si="0"/>
        <v>0</v>
      </c>
    </row>
    <row r="87" spans="1:6" ht="28.5" customHeight="1">
      <c r="A87" s="26" t="s">
        <v>59</v>
      </c>
      <c r="B87" s="77" t="s">
        <v>78</v>
      </c>
      <c r="C87" s="77" t="s">
        <v>433</v>
      </c>
      <c r="D87" s="194">
        <f>D88</f>
        <v>1337500</v>
      </c>
      <c r="E87" s="172">
        <f>E88</f>
        <v>843900</v>
      </c>
      <c r="F87" s="80">
        <f t="shared" si="0"/>
        <v>493600</v>
      </c>
    </row>
    <row r="88" spans="1:6" ht="74.25" customHeight="1">
      <c r="A88" s="26" t="s">
        <v>414</v>
      </c>
      <c r="B88" s="77" t="s">
        <v>78</v>
      </c>
      <c r="C88" s="77" t="s">
        <v>437</v>
      </c>
      <c r="D88" s="194">
        <f>D89</f>
        <v>1337500</v>
      </c>
      <c r="E88" s="172">
        <f>E89</f>
        <v>843900</v>
      </c>
      <c r="F88" s="80">
        <f t="shared" si="0"/>
        <v>493600</v>
      </c>
    </row>
    <row r="89" spans="1:6" ht="66" customHeight="1">
      <c r="A89" s="26" t="s">
        <v>413</v>
      </c>
      <c r="B89" s="77" t="s">
        <v>78</v>
      </c>
      <c r="C89" s="77" t="s">
        <v>438</v>
      </c>
      <c r="D89" s="33">
        <v>1337500</v>
      </c>
      <c r="E89" s="172">
        <v>843900</v>
      </c>
      <c r="F89" s="80">
        <f t="shared" ref="F89" si="6">D89-E89</f>
        <v>493600</v>
      </c>
    </row>
    <row r="90" spans="1:6" ht="28.5" customHeight="1">
      <c r="A90" s="95"/>
      <c r="B90" s="129"/>
      <c r="C90" s="130"/>
      <c r="D90" s="206"/>
      <c r="E90" s="141"/>
      <c r="F90" s="131"/>
    </row>
    <row r="91" spans="1:6" ht="15.95" customHeight="1">
      <c r="A91" s="95"/>
      <c r="B91" s="132"/>
      <c r="C91" s="133"/>
      <c r="D91" s="207"/>
      <c r="E91" s="133"/>
      <c r="F91" s="133"/>
    </row>
    <row r="92" spans="1:6" ht="15.95" customHeight="1">
      <c r="A92" s="95"/>
      <c r="B92" s="132"/>
      <c r="C92" s="133"/>
      <c r="D92" s="207"/>
      <c r="E92" s="133"/>
      <c r="F92" s="133"/>
    </row>
    <row r="93" spans="1:6" ht="15.95" customHeight="1">
      <c r="A93" s="95"/>
      <c r="B93" s="132"/>
      <c r="C93" s="133"/>
      <c r="D93" s="207"/>
      <c r="E93" s="133"/>
      <c r="F93" s="133"/>
    </row>
    <row r="94" spans="1:6" ht="15.95" customHeight="1">
      <c r="A94" s="95"/>
      <c r="B94" s="132"/>
      <c r="C94" s="133"/>
      <c r="D94" s="207"/>
      <c r="E94" s="133"/>
      <c r="F94" s="133"/>
    </row>
    <row r="95" spans="1:6" ht="15.95" customHeight="1">
      <c r="A95" s="95"/>
      <c r="B95" s="132"/>
      <c r="C95" s="133"/>
      <c r="D95" s="207"/>
      <c r="E95" s="133"/>
      <c r="F95" s="133"/>
    </row>
    <row r="96" spans="1:6" ht="15.95" customHeight="1">
      <c r="A96" s="95"/>
      <c r="B96" s="132"/>
      <c r="C96" s="133"/>
      <c r="D96" s="207"/>
      <c r="E96" s="133"/>
      <c r="F96" s="133"/>
    </row>
    <row r="97" spans="1:6" ht="15.95" customHeight="1">
      <c r="A97" s="95"/>
      <c r="B97" s="132"/>
      <c r="C97" s="133"/>
      <c r="D97" s="207"/>
      <c r="E97" s="133"/>
      <c r="F97" s="133"/>
    </row>
    <row r="98" spans="1:6" ht="15.95" customHeight="1">
      <c r="A98" s="95"/>
      <c r="B98" s="132"/>
      <c r="C98" s="133"/>
      <c r="D98" s="207"/>
      <c r="E98" s="133"/>
      <c r="F98" s="133"/>
    </row>
    <row r="99" spans="1:6" ht="15.95" customHeight="1">
      <c r="A99" s="95"/>
      <c r="B99" s="132"/>
      <c r="C99" s="133"/>
      <c r="D99" s="207"/>
      <c r="E99" s="133"/>
      <c r="F99" s="133"/>
    </row>
    <row r="100" spans="1:6" ht="15.95" customHeight="1">
      <c r="A100" s="95"/>
      <c r="B100" s="132"/>
      <c r="C100" s="133"/>
      <c r="D100" s="207"/>
      <c r="E100" s="133"/>
      <c r="F100" s="133"/>
    </row>
    <row r="101" spans="1:6" ht="22.5" customHeight="1">
      <c r="A101" s="95"/>
      <c r="B101" s="132"/>
      <c r="C101" s="133"/>
      <c r="D101" s="207"/>
      <c r="E101" s="133"/>
      <c r="F101" s="133"/>
    </row>
    <row r="102" spans="1:6" ht="12.75" customHeight="1">
      <c r="A102" s="134"/>
      <c r="B102" s="135"/>
      <c r="C102" s="133"/>
      <c r="D102" s="207"/>
      <c r="E102" s="133"/>
      <c r="F102" s="133"/>
    </row>
    <row r="103" spans="1:6" ht="12.75" customHeight="1">
      <c r="A103" s="134"/>
      <c r="B103" s="135"/>
      <c r="C103" s="133"/>
      <c r="D103" s="207"/>
      <c r="E103" s="133"/>
      <c r="F103" s="133"/>
    </row>
    <row r="104" spans="1:6" ht="12.75" customHeight="1">
      <c r="A104" s="134"/>
      <c r="B104" s="135"/>
      <c r="C104" s="133"/>
      <c r="D104" s="207"/>
      <c r="E104" s="133"/>
      <c r="F104" s="133"/>
    </row>
    <row r="105" spans="1:6" ht="12.75" customHeight="1">
      <c r="A105" s="134"/>
      <c r="B105" s="135"/>
      <c r="C105" s="133"/>
      <c r="D105" s="207"/>
      <c r="E105" s="133"/>
      <c r="F105" s="133"/>
    </row>
    <row r="106" spans="1:6" ht="22.5" customHeight="1">
      <c r="A106" s="134"/>
      <c r="B106" s="135"/>
      <c r="C106" s="133"/>
      <c r="D106" s="207"/>
      <c r="E106" s="133"/>
      <c r="F106" s="133"/>
    </row>
    <row r="107" spans="1:6" ht="11.25" customHeight="1">
      <c r="A107" s="55"/>
      <c r="B107" s="55"/>
      <c r="C107" s="136"/>
      <c r="D107" s="208"/>
      <c r="E107" s="137"/>
      <c r="F107" s="138"/>
    </row>
    <row r="108" spans="1:6" ht="11.25" customHeight="1">
      <c r="A108" s="55"/>
      <c r="B108" s="55"/>
      <c r="C108" s="136"/>
      <c r="D108" s="208"/>
      <c r="E108" s="137"/>
      <c r="F108" s="138"/>
    </row>
    <row r="109" spans="1:6" ht="11.25" customHeight="1">
      <c r="A109" s="55"/>
      <c r="B109" s="55"/>
      <c r="C109" s="136"/>
      <c r="D109" s="208"/>
      <c r="E109" s="137"/>
      <c r="F109" s="138"/>
    </row>
    <row r="110" spans="1:6" ht="11.25" customHeight="1">
      <c r="A110" s="55"/>
      <c r="B110" s="55"/>
      <c r="C110" s="136"/>
      <c r="D110" s="208"/>
      <c r="E110" s="137"/>
      <c r="F110" s="138"/>
    </row>
    <row r="111" spans="1:6" ht="11.25" customHeight="1">
      <c r="A111" s="55"/>
      <c r="B111" s="55"/>
      <c r="C111" s="136"/>
      <c r="D111" s="208"/>
      <c r="E111" s="137"/>
      <c r="F111" s="138"/>
    </row>
    <row r="112" spans="1:6" ht="11.25" customHeight="1">
      <c r="A112" s="55"/>
      <c r="B112" s="55"/>
      <c r="C112" s="136"/>
      <c r="D112" s="208"/>
      <c r="E112" s="137"/>
      <c r="F112" s="138"/>
    </row>
    <row r="113" spans="1:6" ht="11.25" customHeight="1">
      <c r="A113" s="55"/>
      <c r="B113" s="55"/>
      <c r="C113" s="136"/>
      <c r="D113" s="208"/>
      <c r="E113" s="137"/>
      <c r="F113" s="138"/>
    </row>
    <row r="114" spans="1:6" ht="11.25" customHeight="1">
      <c r="A114" s="55"/>
      <c r="B114" s="55"/>
      <c r="C114" s="136"/>
      <c r="D114" s="208"/>
      <c r="E114" s="137"/>
      <c r="F114" s="138"/>
    </row>
    <row r="115" spans="1:6" ht="11.25" customHeight="1">
      <c r="A115" s="55"/>
      <c r="B115" s="55"/>
      <c r="C115" s="136"/>
      <c r="D115" s="208"/>
      <c r="E115" s="137"/>
      <c r="F115" s="138"/>
    </row>
    <row r="116" spans="1:6" ht="11.25" customHeight="1">
      <c r="A116" s="55"/>
      <c r="B116" s="55"/>
      <c r="C116" s="136"/>
      <c r="D116" s="208"/>
      <c r="E116" s="137"/>
      <c r="F116" s="138"/>
    </row>
    <row r="117" spans="1:6" ht="11.25" customHeight="1">
      <c r="A117" s="55"/>
      <c r="B117" s="55"/>
      <c r="C117" s="136"/>
      <c r="D117" s="208"/>
      <c r="E117" s="137"/>
      <c r="F117" s="138"/>
    </row>
    <row r="118" spans="1:6" ht="11.25" customHeight="1">
      <c r="A118" s="7"/>
      <c r="B118" s="7"/>
      <c r="C118" s="21"/>
      <c r="D118" s="209"/>
    </row>
    <row r="119" spans="1:6" ht="11.25" customHeight="1">
      <c r="A119" s="7"/>
      <c r="B119" s="7"/>
      <c r="C119" s="21"/>
      <c r="D119" s="209"/>
    </row>
    <row r="120" spans="1:6" ht="11.25" customHeight="1">
      <c r="A120" s="7"/>
      <c r="B120" s="7"/>
      <c r="C120" s="21"/>
      <c r="D120" s="209"/>
    </row>
    <row r="121" spans="1:6" ht="11.25" customHeight="1">
      <c r="A121" s="7"/>
      <c r="B121" s="7"/>
      <c r="C121" s="21"/>
      <c r="D121" s="209"/>
    </row>
    <row r="122" spans="1:6" ht="11.25" customHeight="1">
      <c r="A122" s="7"/>
      <c r="B122" s="7"/>
      <c r="C122" s="21"/>
      <c r="D122" s="209"/>
    </row>
    <row r="123" spans="1:6" ht="11.25" customHeight="1">
      <c r="A123" s="7"/>
      <c r="B123" s="7"/>
      <c r="C123" s="21"/>
      <c r="D123" s="209"/>
    </row>
    <row r="124" spans="1:6" ht="11.25" customHeight="1">
      <c r="A124" s="7"/>
      <c r="B124" s="7"/>
      <c r="C124" s="21"/>
      <c r="D124" s="209"/>
    </row>
    <row r="125" spans="1:6" ht="11.25" customHeight="1">
      <c r="A125" s="7"/>
      <c r="B125" s="7"/>
      <c r="C125" s="21"/>
      <c r="D125" s="209"/>
    </row>
    <row r="126" spans="1:6" ht="11.25" customHeight="1">
      <c r="A126" s="7"/>
      <c r="B126" s="7"/>
      <c r="C126" s="21"/>
      <c r="D126" s="209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2"/>
  <sheetViews>
    <sheetView showGridLines="0" view="pageBreakPreview" zoomScale="75" zoomScaleSheetLayoutView="75" workbookViewId="0">
      <selection activeCell="G104" sqref="G104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style="214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158</v>
      </c>
      <c r="C1" s="29"/>
      <c r="D1" s="211"/>
      <c r="E1" s="30" t="s">
        <v>23</v>
      </c>
      <c r="F1" s="1"/>
    </row>
    <row r="2" spans="1:10" ht="26.25" customHeight="1">
      <c r="A2" s="31"/>
      <c r="B2" s="31"/>
      <c r="C2" s="32"/>
      <c r="D2" s="94"/>
      <c r="E2" s="94"/>
      <c r="F2" s="2"/>
    </row>
    <row r="3" spans="1:10" s="169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215" t="s">
        <v>2</v>
      </c>
    </row>
    <row r="4" spans="1:10" s="169" customFormat="1" ht="20.25">
      <c r="A4" s="148" t="s">
        <v>5</v>
      </c>
      <c r="B4" s="149" t="s">
        <v>11</v>
      </c>
      <c r="C4" s="148" t="s">
        <v>36</v>
      </c>
      <c r="D4" s="150" t="s">
        <v>30</v>
      </c>
      <c r="E4" s="148" t="s">
        <v>24</v>
      </c>
      <c r="F4" s="216" t="s">
        <v>3</v>
      </c>
    </row>
    <row r="5" spans="1:10" s="169" customFormat="1" ht="21" customHeight="1">
      <c r="A5" s="148"/>
      <c r="B5" s="149" t="s">
        <v>12</v>
      </c>
      <c r="C5" s="149" t="s">
        <v>34</v>
      </c>
      <c r="D5" s="150" t="s">
        <v>3</v>
      </c>
      <c r="E5" s="150"/>
      <c r="F5" s="216"/>
    </row>
    <row r="6" spans="1:10" s="169" customFormat="1" ht="20.25">
      <c r="A6" s="151">
        <v>1</v>
      </c>
      <c r="B6" s="152">
        <v>2</v>
      </c>
      <c r="C6" s="152">
        <v>3</v>
      </c>
      <c r="D6" s="146" t="s">
        <v>1</v>
      </c>
      <c r="E6" s="146" t="s">
        <v>25</v>
      </c>
      <c r="F6" s="153" t="s">
        <v>26</v>
      </c>
    </row>
    <row r="7" spans="1:10" s="169" customFormat="1" ht="20.25">
      <c r="A7" s="154" t="s">
        <v>9</v>
      </c>
      <c r="B7" s="155" t="s">
        <v>13</v>
      </c>
      <c r="C7" s="155"/>
      <c r="D7" s="140">
        <f>D8</f>
        <v>8734400</v>
      </c>
      <c r="E7" s="179">
        <f>E9+E55+E65+E77+E97+E110+E122+E133</f>
        <v>5583787.71</v>
      </c>
      <c r="F7" s="139">
        <f>D7-E7</f>
        <v>3150612.29</v>
      </c>
      <c r="G7" s="170"/>
      <c r="H7" s="170"/>
    </row>
    <row r="8" spans="1:10" s="169" customFormat="1" ht="40.5">
      <c r="A8" s="156" t="s">
        <v>139</v>
      </c>
      <c r="B8" s="142" t="s">
        <v>13</v>
      </c>
      <c r="C8" s="142" t="s">
        <v>262</v>
      </c>
      <c r="D8" s="178">
        <v>8734400</v>
      </c>
      <c r="E8" s="178">
        <f>E9+E54+E65+E77+E97+E109+E122+E133</f>
        <v>5583787.71</v>
      </c>
      <c r="F8" s="139">
        <f t="shared" ref="F8:F49" si="0">D8-E8</f>
        <v>3150612.29</v>
      </c>
      <c r="G8" s="157"/>
      <c r="H8" s="158"/>
    </row>
    <row r="9" spans="1:10" s="169" customFormat="1" ht="19.5" customHeight="1">
      <c r="A9" s="156" t="s">
        <v>60</v>
      </c>
      <c r="B9" s="142" t="s">
        <v>13</v>
      </c>
      <c r="C9" s="142" t="s">
        <v>263</v>
      </c>
      <c r="D9" s="178">
        <f>D10+D29+D35</f>
        <v>4376700</v>
      </c>
      <c r="E9" s="178">
        <f>E10+E35</f>
        <v>2959073.9699999997</v>
      </c>
      <c r="F9" s="139">
        <f t="shared" si="0"/>
        <v>1417626.0300000003</v>
      </c>
      <c r="G9" s="157"/>
      <c r="H9" s="158"/>
    </row>
    <row r="10" spans="1:10" s="169" customFormat="1" ht="81.75" customHeight="1">
      <c r="A10" s="159" t="s">
        <v>226</v>
      </c>
      <c r="B10" s="142" t="s">
        <v>13</v>
      </c>
      <c r="C10" s="142" t="s">
        <v>261</v>
      </c>
      <c r="D10" s="178">
        <f>D11+D24</f>
        <v>4281700</v>
      </c>
      <c r="E10" s="179">
        <f>E11+E24</f>
        <v>2913865.13</v>
      </c>
      <c r="F10" s="139">
        <f t="shared" si="0"/>
        <v>1367834.87</v>
      </c>
      <c r="G10" s="157"/>
      <c r="H10" s="158"/>
      <c r="I10" s="170"/>
      <c r="J10" s="170"/>
    </row>
    <row r="11" spans="1:10" s="169" customFormat="1" ht="75.75" customHeight="1">
      <c r="A11" s="159" t="s">
        <v>425</v>
      </c>
      <c r="B11" s="142" t="s">
        <v>13</v>
      </c>
      <c r="C11" s="142" t="s">
        <v>260</v>
      </c>
      <c r="D11" s="178">
        <f>D12</f>
        <v>4281500</v>
      </c>
      <c r="E11" s="179">
        <f>E12</f>
        <v>2913665.13</v>
      </c>
      <c r="F11" s="139">
        <f t="shared" si="0"/>
        <v>1367834.87</v>
      </c>
      <c r="G11" s="157"/>
      <c r="H11" s="158"/>
      <c r="I11" s="170"/>
      <c r="J11" s="170"/>
    </row>
    <row r="12" spans="1:10" s="169" customFormat="1" ht="75.75" customHeight="1">
      <c r="A12" s="159" t="s">
        <v>220</v>
      </c>
      <c r="B12" s="142" t="s">
        <v>13</v>
      </c>
      <c r="C12" s="142" t="s">
        <v>259</v>
      </c>
      <c r="D12" s="178">
        <f>D13+D19</f>
        <v>4281500</v>
      </c>
      <c r="E12" s="179">
        <f>E13+E19</f>
        <v>2913665.13</v>
      </c>
      <c r="F12" s="139">
        <f t="shared" si="0"/>
        <v>1367834.87</v>
      </c>
      <c r="G12" s="157"/>
      <c r="H12" s="157"/>
      <c r="I12" s="158"/>
      <c r="J12" s="170"/>
    </row>
    <row r="13" spans="1:10" s="169" customFormat="1" ht="120" customHeight="1">
      <c r="A13" s="160" t="s">
        <v>386</v>
      </c>
      <c r="B13" s="142" t="s">
        <v>13</v>
      </c>
      <c r="C13" s="142" t="s">
        <v>256</v>
      </c>
      <c r="D13" s="178">
        <f>D14</f>
        <v>3794900</v>
      </c>
      <c r="E13" s="179">
        <f>E14</f>
        <v>2557843.52</v>
      </c>
      <c r="F13" s="139">
        <f t="shared" si="0"/>
        <v>1237056.48</v>
      </c>
      <c r="G13" s="157"/>
      <c r="H13" s="157"/>
      <c r="I13" s="158"/>
      <c r="J13" s="170"/>
    </row>
    <row r="14" spans="1:10" s="169" customFormat="1" ht="127.5" customHeight="1">
      <c r="A14" s="161" t="s">
        <v>347</v>
      </c>
      <c r="B14" s="142" t="s">
        <v>13</v>
      </c>
      <c r="C14" s="142" t="s">
        <v>348</v>
      </c>
      <c r="D14" s="178">
        <f>D15</f>
        <v>3794900</v>
      </c>
      <c r="E14" s="179">
        <f>E15</f>
        <v>2557843.52</v>
      </c>
      <c r="F14" s="139">
        <f t="shared" si="0"/>
        <v>1237056.48</v>
      </c>
      <c r="G14" s="157"/>
      <c r="H14" s="157"/>
      <c r="I14" s="158"/>
      <c r="J14" s="170"/>
    </row>
    <row r="15" spans="1:10" s="169" customFormat="1" ht="70.5" customHeight="1">
      <c r="A15" s="159" t="s">
        <v>338</v>
      </c>
      <c r="B15" s="142" t="s">
        <v>13</v>
      </c>
      <c r="C15" s="142" t="s">
        <v>339</v>
      </c>
      <c r="D15" s="178">
        <f>D16+D17+D18</f>
        <v>3794900</v>
      </c>
      <c r="E15" s="179">
        <f>E16+E17+E18</f>
        <v>2557843.52</v>
      </c>
      <c r="F15" s="139">
        <f t="shared" si="0"/>
        <v>1237056.48</v>
      </c>
      <c r="G15" s="157"/>
      <c r="H15" s="157"/>
      <c r="I15" s="158"/>
      <c r="J15" s="170"/>
    </row>
    <row r="16" spans="1:10" s="169" customFormat="1" ht="64.5" customHeight="1">
      <c r="A16" s="156" t="s">
        <v>264</v>
      </c>
      <c r="B16" s="142" t="s">
        <v>13</v>
      </c>
      <c r="C16" s="142" t="s">
        <v>257</v>
      </c>
      <c r="D16" s="178">
        <v>2847600</v>
      </c>
      <c r="E16" s="179">
        <v>1916903.12</v>
      </c>
      <c r="F16" s="139">
        <f>D16-E16</f>
        <v>930696.87999999989</v>
      </c>
      <c r="G16" s="157"/>
      <c r="H16" s="158"/>
    </row>
    <row r="17" spans="1:8" s="169" customFormat="1" ht="60.75">
      <c r="A17" s="156" t="s">
        <v>140</v>
      </c>
      <c r="B17" s="142" t="s">
        <v>13</v>
      </c>
      <c r="C17" s="142" t="s">
        <v>258</v>
      </c>
      <c r="D17" s="178">
        <v>206600</v>
      </c>
      <c r="E17" s="178">
        <v>71451.88</v>
      </c>
      <c r="F17" s="139">
        <f t="shared" si="0"/>
        <v>135148.12</v>
      </c>
      <c r="G17" s="157"/>
      <c r="H17" s="158"/>
    </row>
    <row r="18" spans="1:8" s="169" customFormat="1" ht="81">
      <c r="A18" s="156" t="s">
        <v>265</v>
      </c>
      <c r="B18" s="142" t="s">
        <v>13</v>
      </c>
      <c r="C18" s="142" t="s">
        <v>266</v>
      </c>
      <c r="D18" s="178">
        <v>740700</v>
      </c>
      <c r="E18" s="178">
        <v>569488.52</v>
      </c>
      <c r="F18" s="139">
        <f t="shared" si="0"/>
        <v>171211.47999999998</v>
      </c>
      <c r="G18" s="157"/>
      <c r="H18" s="158"/>
    </row>
    <row r="19" spans="1:8" s="169" customFormat="1" ht="176.25" customHeight="1">
      <c r="A19" s="159" t="s">
        <v>232</v>
      </c>
      <c r="B19" s="142" t="s">
        <v>13</v>
      </c>
      <c r="C19" s="142" t="s">
        <v>251</v>
      </c>
      <c r="D19" s="178">
        <f>D22</f>
        <v>486600</v>
      </c>
      <c r="E19" s="178">
        <f>E22</f>
        <v>355821.61</v>
      </c>
      <c r="F19" s="139">
        <f t="shared" si="0"/>
        <v>130778.39000000001</v>
      </c>
      <c r="G19" s="157"/>
      <c r="H19" s="158"/>
    </row>
    <row r="20" spans="1:8" s="169" customFormat="1" ht="68.25" customHeight="1">
      <c r="A20" s="159" t="s">
        <v>328</v>
      </c>
      <c r="B20" s="142" t="s">
        <v>13</v>
      </c>
      <c r="C20" s="142" t="s">
        <v>330</v>
      </c>
      <c r="D20" s="178">
        <f>D21</f>
        <v>486600</v>
      </c>
      <c r="E20" s="178">
        <f>E21</f>
        <v>355821.61</v>
      </c>
      <c r="F20" s="139">
        <f t="shared" si="0"/>
        <v>130778.39000000001</v>
      </c>
      <c r="G20" s="157"/>
      <c r="H20" s="158"/>
    </row>
    <row r="21" spans="1:8" s="169" customFormat="1" ht="72" customHeight="1">
      <c r="A21" s="159" t="s">
        <v>329</v>
      </c>
      <c r="B21" s="142" t="s">
        <v>13</v>
      </c>
      <c r="C21" s="142" t="s">
        <v>331</v>
      </c>
      <c r="D21" s="178">
        <f>D22</f>
        <v>486600</v>
      </c>
      <c r="E21" s="178">
        <f>E22</f>
        <v>355821.61</v>
      </c>
      <c r="F21" s="139">
        <f t="shared" si="0"/>
        <v>130778.39000000001</v>
      </c>
      <c r="G21" s="157"/>
      <c r="H21" s="158"/>
    </row>
    <row r="22" spans="1:8" s="169" customFormat="1" ht="67.5" customHeight="1">
      <c r="A22" s="159" t="s">
        <v>151</v>
      </c>
      <c r="B22" s="142" t="s">
        <v>13</v>
      </c>
      <c r="C22" s="142" t="s">
        <v>248</v>
      </c>
      <c r="D22" s="178">
        <v>486600</v>
      </c>
      <c r="E22" s="179">
        <v>355821.61</v>
      </c>
      <c r="F22" s="139">
        <f t="shared" si="0"/>
        <v>130778.39000000001</v>
      </c>
      <c r="G22" s="157"/>
      <c r="H22" s="158"/>
    </row>
    <row r="23" spans="1:8" s="169" customFormat="1" ht="67.5" customHeight="1">
      <c r="A23" s="160" t="s">
        <v>427</v>
      </c>
      <c r="B23" s="142" t="s">
        <v>13</v>
      </c>
      <c r="C23" s="188" t="s">
        <v>426</v>
      </c>
      <c r="D23" s="191">
        <v>200</v>
      </c>
      <c r="E23" s="189">
        <v>200</v>
      </c>
      <c r="F23" s="190">
        <v>0</v>
      </c>
      <c r="G23" s="157"/>
      <c r="H23" s="158"/>
    </row>
    <row r="24" spans="1:8" s="169" customFormat="1" ht="20.25">
      <c r="A24" s="159" t="s">
        <v>141</v>
      </c>
      <c r="B24" s="142" t="s">
        <v>13</v>
      </c>
      <c r="C24" s="142" t="s">
        <v>250</v>
      </c>
      <c r="D24" s="178">
        <f t="shared" ref="D24" si="1">D25</f>
        <v>200</v>
      </c>
      <c r="E24" s="192">
        <f>E25</f>
        <v>200</v>
      </c>
      <c r="F24" s="139">
        <f t="shared" si="0"/>
        <v>0</v>
      </c>
    </row>
    <row r="25" spans="1:8" s="169" customFormat="1" ht="225" customHeight="1">
      <c r="A25" s="159" t="s">
        <v>218</v>
      </c>
      <c r="B25" s="142" t="s">
        <v>13</v>
      </c>
      <c r="C25" s="142" t="s">
        <v>249</v>
      </c>
      <c r="D25" s="178">
        <f>D26</f>
        <v>200</v>
      </c>
      <c r="E25" s="192">
        <f>E26</f>
        <v>200</v>
      </c>
      <c r="F25" s="139">
        <f t="shared" si="0"/>
        <v>0</v>
      </c>
    </row>
    <row r="26" spans="1:8" s="169" customFormat="1" ht="72" customHeight="1">
      <c r="A26" s="159" t="s">
        <v>328</v>
      </c>
      <c r="B26" s="142" t="s">
        <v>13</v>
      </c>
      <c r="C26" s="142" t="s">
        <v>333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69" customFormat="1" ht="69" customHeight="1">
      <c r="A27" s="159" t="s">
        <v>329</v>
      </c>
      <c r="B27" s="142" t="s">
        <v>13</v>
      </c>
      <c r="C27" s="142" t="s">
        <v>332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69" customFormat="1" ht="65.25" customHeight="1">
      <c r="A28" s="159" t="s">
        <v>151</v>
      </c>
      <c r="B28" s="142" t="s">
        <v>13</v>
      </c>
      <c r="C28" s="142" t="s">
        <v>247</v>
      </c>
      <c r="D28" s="178">
        <v>200</v>
      </c>
      <c r="E28" s="180">
        <v>200</v>
      </c>
      <c r="F28" s="139">
        <f t="shared" si="0"/>
        <v>0</v>
      </c>
    </row>
    <row r="29" spans="1:8" s="169" customFormat="1" ht="20.25">
      <c r="A29" s="156" t="s">
        <v>66</v>
      </c>
      <c r="B29" s="142" t="s">
        <v>13</v>
      </c>
      <c r="C29" s="142" t="s">
        <v>252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69" customFormat="1" ht="60.75">
      <c r="A30" s="156" t="s">
        <v>233</v>
      </c>
      <c r="B30" s="142" t="s">
        <v>13</v>
      </c>
      <c r="C30" s="142" t="s">
        <v>253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69" customFormat="1" ht="40.5">
      <c r="A31" s="156" t="s">
        <v>142</v>
      </c>
      <c r="B31" s="142" t="s">
        <v>13</v>
      </c>
      <c r="C31" s="142" t="s">
        <v>254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69" customFormat="1" ht="121.5">
      <c r="A32" s="156" t="s">
        <v>230</v>
      </c>
      <c r="B32" s="142" t="s">
        <v>13</v>
      </c>
      <c r="C32" s="142" t="s">
        <v>255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69" customFormat="1" ht="20.25">
      <c r="A33" s="156" t="s">
        <v>341</v>
      </c>
      <c r="B33" s="142" t="s">
        <v>13</v>
      </c>
      <c r="C33" s="142" t="s">
        <v>340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69" customFormat="1" ht="20.25">
      <c r="A34" s="156" t="s">
        <v>143</v>
      </c>
      <c r="B34" s="142" t="s">
        <v>13</v>
      </c>
      <c r="C34" s="142" t="s">
        <v>267</v>
      </c>
      <c r="D34" s="178">
        <v>10000</v>
      </c>
      <c r="E34" s="180">
        <v>0</v>
      </c>
      <c r="F34" s="139">
        <f t="shared" si="0"/>
        <v>10000</v>
      </c>
    </row>
    <row r="35" spans="1:6" s="169" customFormat="1" ht="20.25">
      <c r="A35" s="159" t="s">
        <v>130</v>
      </c>
      <c r="B35" s="142" t="s">
        <v>13</v>
      </c>
      <c r="C35" s="142" t="s">
        <v>268</v>
      </c>
      <c r="D35" s="179">
        <f>D41+D42+D53</f>
        <v>85000</v>
      </c>
      <c r="E35" s="179">
        <f>E36+E42+E48</f>
        <v>45208.84</v>
      </c>
      <c r="F35" s="139">
        <f t="shared" si="0"/>
        <v>39791.160000000003</v>
      </c>
    </row>
    <row r="36" spans="1:6" s="169" customFormat="1" ht="71.25" customHeight="1">
      <c r="A36" s="159" t="s">
        <v>231</v>
      </c>
      <c r="B36" s="142" t="s">
        <v>13</v>
      </c>
      <c r="C36" s="142" t="s">
        <v>269</v>
      </c>
      <c r="D36" s="179">
        <f>D37</f>
        <v>10000</v>
      </c>
      <c r="E36" s="179">
        <f>E37</f>
        <v>10000</v>
      </c>
      <c r="F36" s="139">
        <f t="shared" si="0"/>
        <v>0</v>
      </c>
    </row>
    <row r="37" spans="1:6" s="169" customFormat="1" ht="123" customHeight="1">
      <c r="A37" s="159" t="s">
        <v>144</v>
      </c>
      <c r="B37" s="142" t="s">
        <v>13</v>
      </c>
      <c r="C37" s="142" t="s">
        <v>270</v>
      </c>
      <c r="D37" s="178">
        <f t="shared" ref="D37:E40" si="3">D38</f>
        <v>10000</v>
      </c>
      <c r="E37" s="178">
        <f t="shared" si="3"/>
        <v>10000</v>
      </c>
      <c r="F37" s="139">
        <f t="shared" si="0"/>
        <v>0</v>
      </c>
    </row>
    <row r="38" spans="1:6" s="169" customFormat="1" ht="126.75" customHeight="1">
      <c r="A38" s="159" t="s">
        <v>177</v>
      </c>
      <c r="B38" s="142" t="s">
        <v>13</v>
      </c>
      <c r="C38" s="142" t="s">
        <v>276</v>
      </c>
      <c r="D38" s="178">
        <f t="shared" si="3"/>
        <v>10000</v>
      </c>
      <c r="E38" s="179">
        <f t="shared" si="3"/>
        <v>10000</v>
      </c>
      <c r="F38" s="139">
        <f t="shared" si="0"/>
        <v>0</v>
      </c>
    </row>
    <row r="39" spans="1:6" s="169" customFormat="1" ht="36" customHeight="1">
      <c r="A39" s="159" t="s">
        <v>341</v>
      </c>
      <c r="B39" s="142" t="s">
        <v>13</v>
      </c>
      <c r="C39" s="142" t="s">
        <v>344</v>
      </c>
      <c r="D39" s="178">
        <f t="shared" si="3"/>
        <v>10000</v>
      </c>
      <c r="E39" s="179">
        <f t="shared" si="3"/>
        <v>10000</v>
      </c>
      <c r="F39" s="139">
        <f t="shared" si="0"/>
        <v>0</v>
      </c>
    </row>
    <row r="40" spans="1:6" s="169" customFormat="1" ht="22.5" customHeight="1">
      <c r="A40" s="159" t="s">
        <v>342</v>
      </c>
      <c r="B40" s="142" t="s">
        <v>13</v>
      </c>
      <c r="C40" s="142" t="s">
        <v>343</v>
      </c>
      <c r="D40" s="178">
        <f t="shared" si="3"/>
        <v>10000</v>
      </c>
      <c r="E40" s="179">
        <f t="shared" si="3"/>
        <v>10000</v>
      </c>
      <c r="F40" s="139">
        <f t="shared" si="0"/>
        <v>0</v>
      </c>
    </row>
    <row r="41" spans="1:6" s="169" customFormat="1" ht="20.25">
      <c r="A41" s="159" t="s">
        <v>178</v>
      </c>
      <c r="B41" s="142" t="s">
        <v>13</v>
      </c>
      <c r="C41" s="142" t="s">
        <v>271</v>
      </c>
      <c r="D41" s="178">
        <v>10000</v>
      </c>
      <c r="E41" s="178">
        <v>10000</v>
      </c>
      <c r="F41" s="139">
        <f t="shared" si="0"/>
        <v>0</v>
      </c>
    </row>
    <row r="42" spans="1:6" s="169" customFormat="1" ht="121.5">
      <c r="A42" s="159" t="s">
        <v>182</v>
      </c>
      <c r="B42" s="142" t="s">
        <v>13</v>
      </c>
      <c r="C42" s="142" t="s">
        <v>421</v>
      </c>
      <c r="D42" s="178">
        <f>D43</f>
        <v>40000</v>
      </c>
      <c r="E42" s="178">
        <v>24790.84</v>
      </c>
      <c r="F42" s="139">
        <f t="shared" si="0"/>
        <v>15209.16</v>
      </c>
    </row>
    <row r="43" spans="1:6" s="169" customFormat="1" ht="54.75" customHeight="1">
      <c r="A43" s="159" t="s">
        <v>341</v>
      </c>
      <c r="B43" s="142" t="s">
        <v>13</v>
      </c>
      <c r="C43" s="142" t="s">
        <v>420</v>
      </c>
      <c r="D43" s="178">
        <f>D44</f>
        <v>40000</v>
      </c>
      <c r="E43" s="178">
        <f>E44</f>
        <v>24790.84</v>
      </c>
      <c r="F43" s="139">
        <f t="shared" si="0"/>
        <v>15209.16</v>
      </c>
    </row>
    <row r="44" spans="1:6" s="169" customFormat="1" ht="54.75" customHeight="1">
      <c r="A44" s="159" t="s">
        <v>342</v>
      </c>
      <c r="B44" s="142" t="s">
        <v>13</v>
      </c>
      <c r="C44" s="142" t="s">
        <v>419</v>
      </c>
      <c r="D44" s="178">
        <v>40000</v>
      </c>
      <c r="E44" s="178">
        <f>E45+E46+E47</f>
        <v>24790.84</v>
      </c>
      <c r="F44" s="139">
        <f t="shared" si="0"/>
        <v>15209.16</v>
      </c>
    </row>
    <row r="45" spans="1:6" s="169" customFormat="1" ht="41.25" customHeight="1">
      <c r="A45" s="159" t="s">
        <v>137</v>
      </c>
      <c r="B45" s="142" t="s">
        <v>13</v>
      </c>
      <c r="C45" s="142" t="s">
        <v>418</v>
      </c>
      <c r="D45" s="178">
        <v>5900</v>
      </c>
      <c r="E45" s="178">
        <v>0</v>
      </c>
      <c r="F45" s="139">
        <f t="shared" si="0"/>
        <v>5900</v>
      </c>
    </row>
    <row r="46" spans="1:6" s="169" customFormat="1" ht="31.5" customHeight="1">
      <c r="A46" s="159" t="s">
        <v>396</v>
      </c>
      <c r="B46" s="142" t="s">
        <v>13</v>
      </c>
      <c r="C46" s="142" t="s">
        <v>417</v>
      </c>
      <c r="D46" s="178">
        <v>3800</v>
      </c>
      <c r="E46" s="178">
        <v>0</v>
      </c>
      <c r="F46" s="139">
        <f t="shared" si="0"/>
        <v>3800</v>
      </c>
    </row>
    <row r="47" spans="1:6" s="169" customFormat="1" ht="24.75" customHeight="1">
      <c r="A47" s="159" t="s">
        <v>178</v>
      </c>
      <c r="B47" s="142" t="s">
        <v>13</v>
      </c>
      <c r="C47" s="142" t="s">
        <v>439</v>
      </c>
      <c r="D47" s="178">
        <v>30300</v>
      </c>
      <c r="E47" s="178">
        <v>24790.84</v>
      </c>
      <c r="F47" s="139">
        <f t="shared" si="0"/>
        <v>5509.16</v>
      </c>
    </row>
    <row r="48" spans="1:6" s="169" customFormat="1" ht="82.5" customHeight="1">
      <c r="A48" s="159" t="s">
        <v>234</v>
      </c>
      <c r="B48" s="142" t="s">
        <v>13</v>
      </c>
      <c r="C48" s="142" t="s">
        <v>272</v>
      </c>
      <c r="D48" s="178">
        <f>D49</f>
        <v>35000</v>
      </c>
      <c r="E48" s="178">
        <f>E49</f>
        <v>10418</v>
      </c>
      <c r="F48" s="139">
        <f t="shared" si="0"/>
        <v>24582</v>
      </c>
    </row>
    <row r="49" spans="1:6" s="169" customFormat="1" ht="96.75" customHeight="1">
      <c r="A49" s="156" t="s">
        <v>136</v>
      </c>
      <c r="B49" s="142" t="s">
        <v>13</v>
      </c>
      <c r="C49" s="142" t="s">
        <v>273</v>
      </c>
      <c r="D49" s="178">
        <f>D50</f>
        <v>35000</v>
      </c>
      <c r="E49" s="179">
        <f>E50</f>
        <v>10418</v>
      </c>
      <c r="F49" s="139">
        <f t="shared" si="0"/>
        <v>24582</v>
      </c>
    </row>
    <row r="50" spans="1:6" s="169" customFormat="1" ht="243">
      <c r="A50" s="156" t="s">
        <v>229</v>
      </c>
      <c r="B50" s="142" t="s">
        <v>13</v>
      </c>
      <c r="C50" s="142" t="s">
        <v>274</v>
      </c>
      <c r="D50" s="178">
        <f>D53</f>
        <v>35000</v>
      </c>
      <c r="E50" s="179">
        <f>E53</f>
        <v>10418</v>
      </c>
      <c r="F50" s="139">
        <f t="shared" ref="F50:F92" si="4">D50-E50</f>
        <v>24582</v>
      </c>
    </row>
    <row r="51" spans="1:6" s="169" customFormat="1" ht="134.25" customHeight="1">
      <c r="A51" s="156" t="s">
        <v>328</v>
      </c>
      <c r="B51" s="142" t="s">
        <v>13</v>
      </c>
      <c r="C51" s="142" t="s">
        <v>335</v>
      </c>
      <c r="D51" s="178">
        <f>D52</f>
        <v>35000</v>
      </c>
      <c r="E51" s="179">
        <f>E52</f>
        <v>10418</v>
      </c>
      <c r="F51" s="139">
        <f t="shared" si="4"/>
        <v>24582</v>
      </c>
    </row>
    <row r="52" spans="1:6" s="169" customFormat="1" ht="69.75" customHeight="1">
      <c r="A52" s="156" t="s">
        <v>329</v>
      </c>
      <c r="B52" s="142" t="s">
        <v>13</v>
      </c>
      <c r="C52" s="142" t="s">
        <v>334</v>
      </c>
      <c r="D52" s="178">
        <f>D53</f>
        <v>35000</v>
      </c>
      <c r="E52" s="179">
        <f>E53</f>
        <v>10418</v>
      </c>
      <c r="F52" s="139">
        <f t="shared" si="4"/>
        <v>24582</v>
      </c>
    </row>
    <row r="53" spans="1:6" s="169" customFormat="1" ht="56.25" customHeight="1">
      <c r="A53" s="159" t="s">
        <v>151</v>
      </c>
      <c r="B53" s="142" t="s">
        <v>13</v>
      </c>
      <c r="C53" s="142" t="s">
        <v>275</v>
      </c>
      <c r="D53" s="178">
        <v>35000</v>
      </c>
      <c r="E53" s="178">
        <v>10418</v>
      </c>
      <c r="F53" s="139">
        <f t="shared" si="4"/>
        <v>24582</v>
      </c>
    </row>
    <row r="54" spans="1:6" s="169" customFormat="1" ht="73.5" customHeight="1">
      <c r="A54" s="159" t="s">
        <v>61</v>
      </c>
      <c r="B54" s="142" t="s">
        <v>13</v>
      </c>
      <c r="C54" s="142" t="s">
        <v>281</v>
      </c>
      <c r="D54" s="178">
        <f t="shared" ref="D54:E54" si="5">D55</f>
        <v>192700</v>
      </c>
      <c r="E54" s="179">
        <f t="shared" si="5"/>
        <v>118358.90000000001</v>
      </c>
      <c r="F54" s="139">
        <f t="shared" si="4"/>
        <v>74341.099999999991</v>
      </c>
    </row>
    <row r="55" spans="1:6" s="169" customFormat="1" ht="78" customHeight="1">
      <c r="A55" s="159" t="s">
        <v>62</v>
      </c>
      <c r="B55" s="142" t="s">
        <v>13</v>
      </c>
      <c r="C55" s="142" t="s">
        <v>280</v>
      </c>
      <c r="D55" s="178">
        <f>D56</f>
        <v>192700</v>
      </c>
      <c r="E55" s="179">
        <f>E56</f>
        <v>118358.90000000001</v>
      </c>
      <c r="F55" s="139">
        <f t="shared" si="4"/>
        <v>74341.099999999991</v>
      </c>
    </row>
    <row r="56" spans="1:6" s="169" customFormat="1" ht="20.25">
      <c r="A56" s="159" t="s">
        <v>141</v>
      </c>
      <c r="B56" s="142" t="s">
        <v>13</v>
      </c>
      <c r="C56" s="142" t="s">
        <v>277</v>
      </c>
      <c r="D56" s="178">
        <f>D57</f>
        <v>192700</v>
      </c>
      <c r="E56" s="179">
        <f>E57</f>
        <v>118358.90000000001</v>
      </c>
      <c r="F56" s="139">
        <f t="shared" si="4"/>
        <v>74341.099999999991</v>
      </c>
    </row>
    <row r="57" spans="1:6" s="169" customFormat="1" ht="141.75">
      <c r="A57" s="159" t="s">
        <v>183</v>
      </c>
      <c r="B57" s="142" t="s">
        <v>13</v>
      </c>
      <c r="C57" s="142" t="s">
        <v>278</v>
      </c>
      <c r="D57" s="178">
        <f>D58+D62</f>
        <v>192700</v>
      </c>
      <c r="E57" s="179">
        <f>E58</f>
        <v>118358.90000000001</v>
      </c>
      <c r="F57" s="139">
        <f t="shared" si="4"/>
        <v>74341.099999999991</v>
      </c>
    </row>
    <row r="58" spans="1:6" s="169" customFormat="1" ht="246.75" customHeight="1">
      <c r="A58" s="159" t="s">
        <v>347</v>
      </c>
      <c r="B58" s="142" t="s">
        <v>13</v>
      </c>
      <c r="C58" s="142" t="s">
        <v>345</v>
      </c>
      <c r="D58" s="179">
        <f>D59</f>
        <v>172400</v>
      </c>
      <c r="E58" s="179">
        <f>E59</f>
        <v>118358.90000000001</v>
      </c>
      <c r="F58" s="139">
        <f t="shared" si="4"/>
        <v>54041.099999999991</v>
      </c>
    </row>
    <row r="59" spans="1:6" s="169" customFormat="1" ht="69" customHeight="1">
      <c r="A59" s="159" t="s">
        <v>338</v>
      </c>
      <c r="B59" s="142" t="s">
        <v>13</v>
      </c>
      <c r="C59" s="142" t="s">
        <v>346</v>
      </c>
      <c r="D59" s="178">
        <f>D60+D61</f>
        <v>172400</v>
      </c>
      <c r="E59" s="179">
        <f>E60+E61</f>
        <v>118358.90000000001</v>
      </c>
      <c r="F59" s="139">
        <f t="shared" si="4"/>
        <v>54041.099999999991</v>
      </c>
    </row>
    <row r="60" spans="1:6" s="169" customFormat="1" ht="71.25" customHeight="1">
      <c r="A60" s="156" t="s">
        <v>284</v>
      </c>
      <c r="B60" s="142" t="s">
        <v>13</v>
      </c>
      <c r="C60" s="142" t="s">
        <v>279</v>
      </c>
      <c r="D60" s="179">
        <v>121400</v>
      </c>
      <c r="E60" s="179">
        <v>92040.71</v>
      </c>
      <c r="F60" s="139">
        <f t="shared" si="4"/>
        <v>29359.289999999994</v>
      </c>
    </row>
    <row r="61" spans="1:6" s="169" customFormat="1" ht="81">
      <c r="A61" s="156" t="s">
        <v>265</v>
      </c>
      <c r="B61" s="142" t="s">
        <v>13</v>
      </c>
      <c r="C61" s="142" t="s">
        <v>283</v>
      </c>
      <c r="D61" s="178">
        <v>51000</v>
      </c>
      <c r="E61" s="178">
        <v>26318.19</v>
      </c>
      <c r="F61" s="139">
        <f t="shared" si="4"/>
        <v>24681.81</v>
      </c>
    </row>
    <row r="62" spans="1:6" s="169" customFormat="1" ht="103.5" customHeight="1">
      <c r="A62" s="156" t="s">
        <v>328</v>
      </c>
      <c r="B62" s="142" t="s">
        <v>13</v>
      </c>
      <c r="C62" s="142" t="s">
        <v>336</v>
      </c>
      <c r="D62" s="178">
        <f>D63</f>
        <v>20300</v>
      </c>
      <c r="E62" s="178">
        <f>E63</f>
        <v>0</v>
      </c>
      <c r="F62" s="139">
        <f t="shared" si="4"/>
        <v>20300</v>
      </c>
    </row>
    <row r="63" spans="1:6" s="169" customFormat="1" ht="60.75">
      <c r="A63" s="156" t="s">
        <v>329</v>
      </c>
      <c r="B63" s="142" t="s">
        <v>13</v>
      </c>
      <c r="C63" s="142" t="s">
        <v>337</v>
      </c>
      <c r="D63" s="178">
        <f>D64</f>
        <v>20300</v>
      </c>
      <c r="E63" s="178">
        <f>E64</f>
        <v>0</v>
      </c>
      <c r="F63" s="139">
        <f t="shared" si="4"/>
        <v>20300</v>
      </c>
    </row>
    <row r="64" spans="1:6" s="169" customFormat="1" ht="48" customHeight="1">
      <c r="A64" s="159" t="s">
        <v>151</v>
      </c>
      <c r="B64" s="142" t="s">
        <v>13</v>
      </c>
      <c r="C64" s="142" t="s">
        <v>282</v>
      </c>
      <c r="D64" s="178">
        <v>20300</v>
      </c>
      <c r="E64" s="180">
        <v>0</v>
      </c>
      <c r="F64" s="139">
        <f t="shared" si="4"/>
        <v>20300</v>
      </c>
    </row>
    <row r="65" spans="1:7" s="169" customFormat="1" ht="63" customHeight="1">
      <c r="A65" s="159" t="s">
        <v>63</v>
      </c>
      <c r="B65" s="142" t="s">
        <v>13</v>
      </c>
      <c r="C65" s="142" t="s">
        <v>285</v>
      </c>
      <c r="D65" s="178">
        <f>D66</f>
        <v>115500</v>
      </c>
      <c r="E65" s="178">
        <v>77100</v>
      </c>
      <c r="F65" s="139">
        <f t="shared" si="4"/>
        <v>38400</v>
      </c>
    </row>
    <row r="66" spans="1:7" s="169" customFormat="1" ht="76.5" customHeight="1">
      <c r="A66" s="159" t="s">
        <v>148</v>
      </c>
      <c r="B66" s="142" t="s">
        <v>13</v>
      </c>
      <c r="C66" s="142" t="s">
        <v>286</v>
      </c>
      <c r="D66" s="178">
        <f>D67</f>
        <v>115500</v>
      </c>
      <c r="E66" s="178">
        <f>E67</f>
        <v>77100</v>
      </c>
      <c r="F66" s="139">
        <f t="shared" si="4"/>
        <v>38400</v>
      </c>
    </row>
    <row r="67" spans="1:7" s="169" customFormat="1" ht="101.25">
      <c r="A67" s="156" t="s">
        <v>239</v>
      </c>
      <c r="B67" s="142" t="s">
        <v>13</v>
      </c>
      <c r="C67" s="142" t="s">
        <v>287</v>
      </c>
      <c r="D67" s="178">
        <f>D68+D74</f>
        <v>115500</v>
      </c>
      <c r="E67" s="178">
        <f>E68+E74</f>
        <v>77100</v>
      </c>
      <c r="F67" s="139">
        <f t="shared" si="4"/>
        <v>38400</v>
      </c>
    </row>
    <row r="68" spans="1:7" s="169" customFormat="1" ht="145.5" customHeight="1">
      <c r="A68" s="176" t="s">
        <v>150</v>
      </c>
      <c r="B68" s="177" t="s">
        <v>13</v>
      </c>
      <c r="C68" s="177" t="s">
        <v>288</v>
      </c>
      <c r="D68" s="178">
        <f t="shared" ref="D68:E70" si="6">D69</f>
        <v>102800</v>
      </c>
      <c r="E68" s="178">
        <f t="shared" si="6"/>
        <v>77100</v>
      </c>
      <c r="F68" s="179">
        <f t="shared" si="4"/>
        <v>25700</v>
      </c>
    </row>
    <row r="69" spans="1:7" s="169" customFormat="1" ht="330" customHeight="1">
      <c r="A69" s="161" t="s">
        <v>149</v>
      </c>
      <c r="B69" s="142" t="s">
        <v>13</v>
      </c>
      <c r="C69" s="142" t="s">
        <v>289</v>
      </c>
      <c r="D69" s="178">
        <f t="shared" si="6"/>
        <v>102800</v>
      </c>
      <c r="E69" s="179">
        <f t="shared" si="6"/>
        <v>77100</v>
      </c>
      <c r="F69" s="139">
        <f t="shared" si="4"/>
        <v>25700</v>
      </c>
    </row>
    <row r="70" spans="1:7" s="169" customFormat="1" ht="20.25">
      <c r="A70" s="161" t="s">
        <v>350</v>
      </c>
      <c r="B70" s="142" t="s">
        <v>13</v>
      </c>
      <c r="C70" s="142" t="s">
        <v>349</v>
      </c>
      <c r="D70" s="178">
        <f t="shared" si="6"/>
        <v>102800</v>
      </c>
      <c r="E70" s="179">
        <f t="shared" si="6"/>
        <v>77100</v>
      </c>
      <c r="F70" s="139">
        <f t="shared" si="4"/>
        <v>25700</v>
      </c>
    </row>
    <row r="71" spans="1:7" s="169" customFormat="1" ht="20.25">
      <c r="A71" s="159" t="s">
        <v>59</v>
      </c>
      <c r="B71" s="142" t="s">
        <v>13</v>
      </c>
      <c r="C71" s="142" t="s">
        <v>290</v>
      </c>
      <c r="D71" s="178">
        <v>102800</v>
      </c>
      <c r="E71" s="179">
        <v>77100</v>
      </c>
      <c r="F71" s="139">
        <f t="shared" si="4"/>
        <v>25700</v>
      </c>
    </row>
    <row r="72" spans="1:7" s="169" customFormat="1" ht="141.75" customHeight="1">
      <c r="A72" s="161" t="s">
        <v>227</v>
      </c>
      <c r="B72" s="142" t="s">
        <v>13</v>
      </c>
      <c r="C72" s="142" t="s">
        <v>291</v>
      </c>
      <c r="D72" s="178">
        <f t="shared" ref="D72:E72" si="7">D73</f>
        <v>12700</v>
      </c>
      <c r="E72" s="179">
        <f t="shared" si="7"/>
        <v>0</v>
      </c>
      <c r="F72" s="139">
        <f t="shared" si="4"/>
        <v>12700</v>
      </c>
    </row>
    <row r="73" spans="1:7" s="169" customFormat="1" ht="183" customHeight="1">
      <c r="A73" s="162" t="s">
        <v>228</v>
      </c>
      <c r="B73" s="142" t="s">
        <v>13</v>
      </c>
      <c r="C73" s="142" t="s">
        <v>292</v>
      </c>
      <c r="D73" s="178">
        <f t="shared" ref="D73:E75" si="8">D74</f>
        <v>12700</v>
      </c>
      <c r="E73" s="179">
        <f t="shared" si="8"/>
        <v>0</v>
      </c>
      <c r="F73" s="139">
        <f t="shared" si="4"/>
        <v>12700</v>
      </c>
    </row>
    <row r="74" spans="1:7" s="169" customFormat="1" ht="69" customHeight="1">
      <c r="A74" s="156" t="s">
        <v>328</v>
      </c>
      <c r="B74" s="142" t="s">
        <v>13</v>
      </c>
      <c r="C74" s="142" t="s">
        <v>351</v>
      </c>
      <c r="D74" s="178">
        <f t="shared" si="8"/>
        <v>12700</v>
      </c>
      <c r="E74" s="179">
        <f t="shared" si="8"/>
        <v>0</v>
      </c>
      <c r="F74" s="139">
        <f t="shared" si="4"/>
        <v>12700</v>
      </c>
    </row>
    <row r="75" spans="1:7" s="169" customFormat="1" ht="71.25" customHeight="1">
      <c r="A75" s="156" t="s">
        <v>329</v>
      </c>
      <c r="B75" s="142" t="s">
        <v>13</v>
      </c>
      <c r="C75" s="142" t="s">
        <v>352</v>
      </c>
      <c r="D75" s="178">
        <f t="shared" si="8"/>
        <v>12700</v>
      </c>
      <c r="E75" s="192">
        <f t="shared" si="8"/>
        <v>0</v>
      </c>
      <c r="F75" s="139">
        <f t="shared" si="4"/>
        <v>12700</v>
      </c>
    </row>
    <row r="76" spans="1:7" s="169" customFormat="1" ht="70.5" customHeight="1">
      <c r="A76" s="161" t="s">
        <v>151</v>
      </c>
      <c r="B76" s="142" t="s">
        <v>13</v>
      </c>
      <c r="C76" s="142" t="s">
        <v>293</v>
      </c>
      <c r="D76" s="178">
        <v>12700</v>
      </c>
      <c r="E76" s="180">
        <v>0</v>
      </c>
      <c r="F76" s="139">
        <f t="shared" si="4"/>
        <v>12700</v>
      </c>
    </row>
    <row r="77" spans="1:7" s="169" customFormat="1" ht="42.75" customHeight="1">
      <c r="A77" s="159" t="s">
        <v>152</v>
      </c>
      <c r="B77" s="142" t="s">
        <v>13</v>
      </c>
      <c r="C77" s="142" t="s">
        <v>294</v>
      </c>
      <c r="D77" s="178">
        <f>D78</f>
        <v>757000</v>
      </c>
      <c r="E77" s="179">
        <f>E78</f>
        <v>148747.56</v>
      </c>
      <c r="F77" s="139">
        <f t="shared" si="4"/>
        <v>608252.43999999994</v>
      </c>
    </row>
    <row r="78" spans="1:7" s="169" customFormat="1" ht="55.5" customHeight="1">
      <c r="A78" s="159" t="s">
        <v>108</v>
      </c>
      <c r="B78" s="142" t="s">
        <v>13</v>
      </c>
      <c r="C78" s="142" t="s">
        <v>295</v>
      </c>
      <c r="D78" s="178">
        <f>D79</f>
        <v>757000</v>
      </c>
      <c r="E78" s="179">
        <f>E79</f>
        <v>148747.56</v>
      </c>
      <c r="F78" s="139">
        <f t="shared" si="4"/>
        <v>608252.43999999994</v>
      </c>
      <c r="G78" s="175"/>
    </row>
    <row r="79" spans="1:7" s="169" customFormat="1" ht="66" customHeight="1">
      <c r="A79" s="159" t="s">
        <v>235</v>
      </c>
      <c r="B79" s="142" t="s">
        <v>13</v>
      </c>
      <c r="C79" s="142" t="s">
        <v>296</v>
      </c>
      <c r="D79" s="178">
        <f>D80</f>
        <v>757000</v>
      </c>
      <c r="E79" s="179">
        <f>E80+E89</f>
        <v>148747.56</v>
      </c>
      <c r="F79" s="139">
        <f t="shared" si="4"/>
        <v>608252.43999999994</v>
      </c>
    </row>
    <row r="80" spans="1:7" s="169" customFormat="1" ht="107.25" customHeight="1">
      <c r="A80" s="161" t="s">
        <v>184</v>
      </c>
      <c r="B80" s="142" t="s">
        <v>13</v>
      </c>
      <c r="C80" s="142" t="s">
        <v>297</v>
      </c>
      <c r="D80" s="178">
        <v>757000</v>
      </c>
      <c r="E80" s="178">
        <f>E81+E85+E89</f>
        <v>148747.56</v>
      </c>
      <c r="F80" s="139">
        <f t="shared" si="4"/>
        <v>608252.43999999994</v>
      </c>
    </row>
    <row r="81" spans="1:6" s="169" customFormat="1" ht="104.25" customHeight="1">
      <c r="A81" s="161" t="s">
        <v>221</v>
      </c>
      <c r="B81" s="142" t="s">
        <v>13</v>
      </c>
      <c r="C81" s="142" t="s">
        <v>298</v>
      </c>
      <c r="D81" s="178">
        <f t="shared" ref="D81:E83" si="9">D82</f>
        <v>565700</v>
      </c>
      <c r="E81" s="179">
        <f t="shared" si="9"/>
        <v>148747.56</v>
      </c>
      <c r="F81" s="139">
        <f t="shared" si="4"/>
        <v>416952.44</v>
      </c>
    </row>
    <row r="82" spans="1:6" s="169" customFormat="1" ht="65.25" customHeight="1">
      <c r="A82" s="156" t="s">
        <v>328</v>
      </c>
      <c r="B82" s="142" t="s">
        <v>13</v>
      </c>
      <c r="C82" s="142" t="s">
        <v>354</v>
      </c>
      <c r="D82" s="178">
        <f t="shared" si="9"/>
        <v>565700</v>
      </c>
      <c r="E82" s="179">
        <f t="shared" si="9"/>
        <v>148747.56</v>
      </c>
      <c r="F82" s="139">
        <f t="shared" si="4"/>
        <v>416952.44</v>
      </c>
    </row>
    <row r="83" spans="1:6" s="169" customFormat="1" ht="66.75" customHeight="1">
      <c r="A83" s="156" t="s">
        <v>329</v>
      </c>
      <c r="B83" s="142" t="s">
        <v>13</v>
      </c>
      <c r="C83" s="142" t="s">
        <v>353</v>
      </c>
      <c r="D83" s="178">
        <f t="shared" si="9"/>
        <v>565700</v>
      </c>
      <c r="E83" s="179">
        <f t="shared" si="9"/>
        <v>148747.56</v>
      </c>
      <c r="F83" s="139">
        <f t="shared" si="4"/>
        <v>416952.44</v>
      </c>
    </row>
    <row r="84" spans="1:6" s="169" customFormat="1" ht="78.75" customHeight="1">
      <c r="A84" s="161" t="s">
        <v>151</v>
      </c>
      <c r="B84" s="142" t="s">
        <v>13</v>
      </c>
      <c r="C84" s="142" t="s">
        <v>299</v>
      </c>
      <c r="D84" s="178">
        <v>565700</v>
      </c>
      <c r="E84" s="178">
        <v>148747.56</v>
      </c>
      <c r="F84" s="139">
        <f t="shared" si="4"/>
        <v>416952.44</v>
      </c>
    </row>
    <row r="85" spans="1:6" s="169" customFormat="1" ht="171" customHeight="1">
      <c r="A85" s="161" t="s">
        <v>302</v>
      </c>
      <c r="B85" s="142" t="s">
        <v>13</v>
      </c>
      <c r="C85" s="142" t="s">
        <v>300</v>
      </c>
      <c r="D85" s="178">
        <f>D86</f>
        <v>161300</v>
      </c>
      <c r="E85" s="179">
        <f t="shared" ref="D85:E87" si="10">E86</f>
        <v>0</v>
      </c>
      <c r="F85" s="139">
        <f t="shared" si="4"/>
        <v>161300</v>
      </c>
    </row>
    <row r="86" spans="1:6" s="169" customFormat="1" ht="66" customHeight="1">
      <c r="A86" s="156" t="s">
        <v>328</v>
      </c>
      <c r="B86" s="142" t="s">
        <v>13</v>
      </c>
      <c r="C86" s="142" t="s">
        <v>356</v>
      </c>
      <c r="D86" s="178">
        <f t="shared" si="10"/>
        <v>161300</v>
      </c>
      <c r="E86" s="179">
        <f t="shared" si="10"/>
        <v>0</v>
      </c>
      <c r="F86" s="139">
        <f t="shared" si="4"/>
        <v>161300</v>
      </c>
    </row>
    <row r="87" spans="1:6" s="169" customFormat="1" ht="60" customHeight="1">
      <c r="A87" s="156" t="s">
        <v>329</v>
      </c>
      <c r="B87" s="142" t="s">
        <v>13</v>
      </c>
      <c r="C87" s="142" t="s">
        <v>355</v>
      </c>
      <c r="D87" s="178">
        <f t="shared" si="10"/>
        <v>161300</v>
      </c>
      <c r="E87" s="179">
        <f t="shared" si="10"/>
        <v>0</v>
      </c>
      <c r="F87" s="139">
        <f t="shared" si="4"/>
        <v>161300</v>
      </c>
    </row>
    <row r="88" spans="1:6" s="169" customFormat="1" ht="63" customHeight="1">
      <c r="A88" s="161" t="s">
        <v>151</v>
      </c>
      <c r="B88" s="142" t="s">
        <v>13</v>
      </c>
      <c r="C88" s="142" t="s">
        <v>301</v>
      </c>
      <c r="D88" s="178">
        <v>161300</v>
      </c>
      <c r="E88" s="180">
        <v>0</v>
      </c>
      <c r="F88" s="139">
        <f t="shared" si="4"/>
        <v>161300</v>
      </c>
    </row>
    <row r="89" spans="1:6" s="169" customFormat="1" ht="72.75" customHeight="1">
      <c r="A89" s="161" t="s">
        <v>224</v>
      </c>
      <c r="B89" s="142" t="s">
        <v>13</v>
      </c>
      <c r="C89" s="142" t="s">
        <v>303</v>
      </c>
      <c r="D89" s="178">
        <f t="shared" ref="D89:E91" si="11">D90</f>
        <v>30000</v>
      </c>
      <c r="E89" s="179">
        <f t="shared" si="11"/>
        <v>0</v>
      </c>
      <c r="F89" s="139">
        <f t="shared" si="4"/>
        <v>30000</v>
      </c>
    </row>
    <row r="90" spans="1:6" s="169" customFormat="1" ht="149.25" customHeight="1">
      <c r="A90" s="161" t="s">
        <v>154</v>
      </c>
      <c r="B90" s="142" t="s">
        <v>13</v>
      </c>
      <c r="C90" s="142" t="s">
        <v>327</v>
      </c>
      <c r="D90" s="178">
        <f t="shared" si="11"/>
        <v>30000</v>
      </c>
      <c r="E90" s="179">
        <f t="shared" si="11"/>
        <v>0</v>
      </c>
      <c r="F90" s="139">
        <f t="shared" si="4"/>
        <v>30000</v>
      </c>
    </row>
    <row r="91" spans="1:6" s="169" customFormat="1" ht="67.5" customHeight="1">
      <c r="A91" s="156" t="s">
        <v>328</v>
      </c>
      <c r="B91" s="142" t="s">
        <v>13</v>
      </c>
      <c r="C91" s="142" t="s">
        <v>358</v>
      </c>
      <c r="D91" s="178">
        <f t="shared" si="11"/>
        <v>30000</v>
      </c>
      <c r="E91" s="179">
        <f t="shared" si="11"/>
        <v>0</v>
      </c>
      <c r="F91" s="139">
        <f t="shared" si="4"/>
        <v>30000</v>
      </c>
    </row>
    <row r="92" spans="1:6" s="169" customFormat="1" ht="66.75" customHeight="1">
      <c r="A92" s="156" t="s">
        <v>329</v>
      </c>
      <c r="B92" s="142" t="s">
        <v>13</v>
      </c>
      <c r="C92" s="142" t="s">
        <v>357</v>
      </c>
      <c r="D92" s="178">
        <f>D93</f>
        <v>30000</v>
      </c>
      <c r="E92" s="179">
        <f>E93</f>
        <v>0</v>
      </c>
      <c r="F92" s="139">
        <f t="shared" si="4"/>
        <v>30000</v>
      </c>
    </row>
    <row r="93" spans="1:6" s="169" customFormat="1" ht="80.25" customHeight="1">
      <c r="A93" s="161" t="s">
        <v>151</v>
      </c>
      <c r="B93" s="142" t="s">
        <v>13</v>
      </c>
      <c r="C93" s="142" t="s">
        <v>304</v>
      </c>
      <c r="D93" s="178">
        <v>30000</v>
      </c>
      <c r="E93" s="180">
        <v>0</v>
      </c>
      <c r="F93" s="139">
        <f>D93-E93</f>
        <v>30000</v>
      </c>
    </row>
    <row r="94" spans="1:6" s="169" customFormat="1" ht="80.25" customHeight="1">
      <c r="A94" s="161" t="s">
        <v>445</v>
      </c>
      <c r="B94" s="142" t="s">
        <v>13</v>
      </c>
      <c r="C94" s="142"/>
      <c r="D94" s="178">
        <v>8500</v>
      </c>
      <c r="E94" s="180">
        <v>0</v>
      </c>
      <c r="F94" s="139">
        <f>D94-E94</f>
        <v>8500</v>
      </c>
    </row>
    <row r="95" spans="1:6" s="169" customFormat="1" ht="80.25" customHeight="1">
      <c r="A95" s="161" t="s">
        <v>446</v>
      </c>
      <c r="B95" s="142" t="s">
        <v>13</v>
      </c>
      <c r="C95" s="142" t="s">
        <v>447</v>
      </c>
      <c r="D95" s="178">
        <v>8500</v>
      </c>
      <c r="E95" s="180">
        <v>0</v>
      </c>
      <c r="F95" s="139">
        <v>8500</v>
      </c>
    </row>
    <row r="96" spans="1:6" s="169" customFormat="1" ht="80.25" customHeight="1">
      <c r="A96" s="161"/>
      <c r="B96" s="142" t="s">
        <v>13</v>
      </c>
      <c r="C96" s="142" t="s">
        <v>448</v>
      </c>
      <c r="D96" s="178">
        <v>8500</v>
      </c>
      <c r="E96" s="180">
        <v>0</v>
      </c>
      <c r="F96" s="139">
        <v>8500</v>
      </c>
    </row>
    <row r="97" spans="1:6" s="169" customFormat="1" ht="42.75" customHeight="1">
      <c r="A97" s="159" t="s">
        <v>64</v>
      </c>
      <c r="B97" s="142" t="s">
        <v>13</v>
      </c>
      <c r="C97" s="142" t="s">
        <v>305</v>
      </c>
      <c r="D97" s="179">
        <f>D103+D108</f>
        <v>668200</v>
      </c>
      <c r="E97" s="179">
        <f>E103+E108</f>
        <v>186588.19</v>
      </c>
      <c r="F97" s="139">
        <f t="shared" ref="F97:F129" si="12">D97-E97</f>
        <v>481611.81</v>
      </c>
    </row>
    <row r="98" spans="1:6" s="169" customFormat="1" ht="100.5" customHeight="1">
      <c r="A98" s="159" t="s">
        <v>236</v>
      </c>
      <c r="B98" s="142" t="s">
        <v>13</v>
      </c>
      <c r="C98" s="142" t="s">
        <v>306</v>
      </c>
      <c r="D98" s="178">
        <f>D99</f>
        <v>265700</v>
      </c>
      <c r="E98" s="179">
        <f>E99</f>
        <v>30069.32</v>
      </c>
      <c r="F98" s="139">
        <f t="shared" si="12"/>
        <v>235630.68</v>
      </c>
    </row>
    <row r="99" spans="1:6" s="169" customFormat="1" ht="129" customHeight="1">
      <c r="A99" s="161" t="s">
        <v>155</v>
      </c>
      <c r="B99" s="142" t="s">
        <v>13</v>
      </c>
      <c r="C99" s="142" t="s">
        <v>307</v>
      </c>
      <c r="D99" s="178">
        <f t="shared" ref="D99:E99" si="13">D100</f>
        <v>265700</v>
      </c>
      <c r="E99" s="179">
        <f t="shared" si="13"/>
        <v>30069.32</v>
      </c>
      <c r="F99" s="139">
        <f t="shared" si="12"/>
        <v>235630.68</v>
      </c>
    </row>
    <row r="100" spans="1:6" s="169" customFormat="1" ht="191.25" customHeight="1">
      <c r="A100" s="159" t="s">
        <v>153</v>
      </c>
      <c r="B100" s="142" t="s">
        <v>13</v>
      </c>
      <c r="C100" s="142" t="s">
        <v>308</v>
      </c>
      <c r="D100" s="178">
        <f>D101</f>
        <v>265700</v>
      </c>
      <c r="E100" s="179">
        <f t="shared" ref="D100:E102" si="14">E101</f>
        <v>30069.32</v>
      </c>
      <c r="F100" s="139">
        <f t="shared" si="12"/>
        <v>235630.68</v>
      </c>
    </row>
    <row r="101" spans="1:6" s="169" customFormat="1" ht="63" customHeight="1">
      <c r="A101" s="156" t="s">
        <v>328</v>
      </c>
      <c r="B101" s="142" t="s">
        <v>13</v>
      </c>
      <c r="C101" s="142" t="s">
        <v>360</v>
      </c>
      <c r="D101" s="178">
        <f t="shared" si="14"/>
        <v>265700</v>
      </c>
      <c r="E101" s="179">
        <f t="shared" si="14"/>
        <v>30069.32</v>
      </c>
      <c r="F101" s="139">
        <f t="shared" si="12"/>
        <v>235630.68</v>
      </c>
    </row>
    <row r="102" spans="1:6" s="169" customFormat="1" ht="76.5" customHeight="1">
      <c r="A102" s="156" t="s">
        <v>329</v>
      </c>
      <c r="B102" s="142" t="s">
        <v>13</v>
      </c>
      <c r="C102" s="142" t="s">
        <v>359</v>
      </c>
      <c r="D102" s="178">
        <f t="shared" si="14"/>
        <v>265700</v>
      </c>
      <c r="E102" s="179">
        <f t="shared" si="14"/>
        <v>30069.32</v>
      </c>
      <c r="F102" s="139">
        <f t="shared" si="12"/>
        <v>235630.68</v>
      </c>
    </row>
    <row r="103" spans="1:6" s="169" customFormat="1" ht="75.75" customHeight="1">
      <c r="A103" s="161" t="s">
        <v>151</v>
      </c>
      <c r="B103" s="142" t="s">
        <v>13</v>
      </c>
      <c r="C103" s="142" t="s">
        <v>309</v>
      </c>
      <c r="D103" s="178">
        <v>265700</v>
      </c>
      <c r="E103" s="178">
        <v>30069.32</v>
      </c>
      <c r="F103" s="139">
        <f t="shared" si="12"/>
        <v>235630.68</v>
      </c>
    </row>
    <row r="104" spans="1:6" s="169" customFormat="1" ht="66" customHeight="1">
      <c r="A104" s="161" t="s">
        <v>222</v>
      </c>
      <c r="B104" s="142" t="s">
        <v>13</v>
      </c>
      <c r="C104" s="142" t="s">
        <v>310</v>
      </c>
      <c r="D104" s="178">
        <f>D105</f>
        <v>402500</v>
      </c>
      <c r="E104" s="178">
        <f t="shared" ref="D104:E107" si="15">E105</f>
        <v>156518.87</v>
      </c>
      <c r="F104" s="139">
        <f t="shared" si="12"/>
        <v>245981.13</v>
      </c>
    </row>
    <row r="105" spans="1:6" s="169" customFormat="1" ht="123" customHeight="1">
      <c r="A105" s="161" t="s">
        <v>157</v>
      </c>
      <c r="B105" s="142" t="s">
        <v>13</v>
      </c>
      <c r="C105" s="142" t="s">
        <v>311</v>
      </c>
      <c r="D105" s="178">
        <f t="shared" si="15"/>
        <v>402500</v>
      </c>
      <c r="E105" s="179">
        <f t="shared" si="15"/>
        <v>156518.87</v>
      </c>
      <c r="F105" s="139">
        <f t="shared" si="12"/>
        <v>245981.13</v>
      </c>
    </row>
    <row r="106" spans="1:6" s="169" customFormat="1" ht="67.5" customHeight="1">
      <c r="A106" s="156" t="s">
        <v>328</v>
      </c>
      <c r="B106" s="142" t="s">
        <v>13</v>
      </c>
      <c r="C106" s="142" t="s">
        <v>362</v>
      </c>
      <c r="D106" s="178">
        <f t="shared" si="15"/>
        <v>402500</v>
      </c>
      <c r="E106" s="179">
        <f t="shared" si="15"/>
        <v>156518.87</v>
      </c>
      <c r="F106" s="139">
        <f t="shared" si="12"/>
        <v>245981.13</v>
      </c>
    </row>
    <row r="107" spans="1:6" s="169" customFormat="1" ht="67.5" customHeight="1">
      <c r="A107" s="156" t="s">
        <v>329</v>
      </c>
      <c r="B107" s="142" t="s">
        <v>13</v>
      </c>
      <c r="C107" s="142" t="s">
        <v>361</v>
      </c>
      <c r="D107" s="178">
        <f t="shared" si="15"/>
        <v>402500</v>
      </c>
      <c r="E107" s="179">
        <f t="shared" si="15"/>
        <v>156518.87</v>
      </c>
      <c r="F107" s="139">
        <f t="shared" si="12"/>
        <v>245981.13</v>
      </c>
    </row>
    <row r="108" spans="1:6" s="169" customFormat="1" ht="69" customHeight="1">
      <c r="A108" s="161" t="s">
        <v>151</v>
      </c>
      <c r="B108" s="142" t="s">
        <v>13</v>
      </c>
      <c r="C108" s="142" t="s">
        <v>312</v>
      </c>
      <c r="D108" s="178">
        <v>402500</v>
      </c>
      <c r="E108" s="178">
        <v>156518.87</v>
      </c>
      <c r="F108" s="139">
        <f t="shared" si="12"/>
        <v>245981.13</v>
      </c>
    </row>
    <row r="109" spans="1:6" s="169" customFormat="1" ht="36" customHeight="1">
      <c r="A109" s="156" t="s">
        <v>223</v>
      </c>
      <c r="B109" s="142" t="s">
        <v>13</v>
      </c>
      <c r="C109" s="142" t="s">
        <v>385</v>
      </c>
      <c r="D109" s="178">
        <f t="shared" ref="D109:D114" si="16">D110</f>
        <v>2521200</v>
      </c>
      <c r="E109" s="179">
        <f>E110</f>
        <v>2021441.88</v>
      </c>
      <c r="F109" s="139">
        <f t="shared" si="12"/>
        <v>499758.12000000011</v>
      </c>
    </row>
    <row r="110" spans="1:6" s="169" customFormat="1" ht="36.75" customHeight="1">
      <c r="A110" s="159" t="s">
        <v>65</v>
      </c>
      <c r="B110" s="142" t="s">
        <v>13</v>
      </c>
      <c r="C110" s="142" t="s">
        <v>384</v>
      </c>
      <c r="D110" s="178">
        <f t="shared" si="16"/>
        <v>2521200</v>
      </c>
      <c r="E110" s="179">
        <f>E116+E117</f>
        <v>2021441.88</v>
      </c>
      <c r="F110" s="139">
        <f t="shared" si="12"/>
        <v>499758.12000000011</v>
      </c>
    </row>
    <row r="111" spans="1:6" s="169" customFormat="1" ht="62.25" customHeight="1">
      <c r="A111" s="159" t="s">
        <v>237</v>
      </c>
      <c r="B111" s="142" t="s">
        <v>13</v>
      </c>
      <c r="C111" s="142" t="s">
        <v>383</v>
      </c>
      <c r="D111" s="178">
        <f t="shared" si="16"/>
        <v>2521200</v>
      </c>
      <c r="E111" s="179">
        <f>E110</f>
        <v>2021441.88</v>
      </c>
      <c r="F111" s="139">
        <f t="shared" si="12"/>
        <v>499758.12000000011</v>
      </c>
    </row>
    <row r="112" spans="1:6" s="169" customFormat="1" ht="62.25" customHeight="1">
      <c r="A112" s="162" t="s">
        <v>156</v>
      </c>
      <c r="B112" s="142" t="s">
        <v>13</v>
      </c>
      <c r="C112" s="142" t="s">
        <v>314</v>
      </c>
      <c r="D112" s="178">
        <f>D113</f>
        <v>2521200</v>
      </c>
      <c r="E112" s="179">
        <f>E111</f>
        <v>2021441.88</v>
      </c>
      <c r="F112" s="139">
        <f t="shared" si="12"/>
        <v>499758.12000000011</v>
      </c>
    </row>
    <row r="113" spans="1:20" s="169" customFormat="1" ht="123" customHeight="1">
      <c r="A113" s="162" t="s">
        <v>316</v>
      </c>
      <c r="B113" s="142" t="s">
        <v>13</v>
      </c>
      <c r="C113" s="142" t="s">
        <v>315</v>
      </c>
      <c r="D113" s="178">
        <f t="shared" si="16"/>
        <v>2521200</v>
      </c>
      <c r="E113" s="179">
        <f>E112</f>
        <v>2021441.88</v>
      </c>
      <c r="F113" s="139">
        <f t="shared" si="12"/>
        <v>499758.12000000011</v>
      </c>
    </row>
    <row r="114" spans="1:20" s="169" customFormat="1" ht="66.75" customHeight="1">
      <c r="A114" s="162" t="s">
        <v>365</v>
      </c>
      <c r="B114" s="142" t="s">
        <v>13</v>
      </c>
      <c r="C114" s="142" t="s">
        <v>364</v>
      </c>
      <c r="D114" s="178">
        <f t="shared" si="16"/>
        <v>2521200</v>
      </c>
      <c r="E114" s="179">
        <f>E113</f>
        <v>2021441.88</v>
      </c>
      <c r="F114" s="139">
        <f t="shared" si="12"/>
        <v>499758.12000000011</v>
      </c>
    </row>
    <row r="115" spans="1:20" s="169" customFormat="1" ht="30" customHeight="1">
      <c r="A115" s="162" t="s">
        <v>366</v>
      </c>
      <c r="B115" s="142" t="s">
        <v>13</v>
      </c>
      <c r="C115" s="142" t="s">
        <v>363</v>
      </c>
      <c r="D115" s="178">
        <f>D116+D119+D121</f>
        <v>2521200</v>
      </c>
      <c r="E115" s="178">
        <f>E114</f>
        <v>2021441.88</v>
      </c>
      <c r="F115" s="139">
        <f t="shared" si="12"/>
        <v>499758.12000000011</v>
      </c>
    </row>
    <row r="116" spans="1:20" s="169" customFormat="1" ht="105" customHeight="1">
      <c r="A116" s="159" t="s">
        <v>107</v>
      </c>
      <c r="B116" s="142" t="s">
        <v>13</v>
      </c>
      <c r="C116" s="142" t="s">
        <v>313</v>
      </c>
      <c r="D116" s="178">
        <v>1894700</v>
      </c>
      <c r="E116" s="179">
        <v>1615826.47</v>
      </c>
      <c r="F116" s="139">
        <f t="shared" si="12"/>
        <v>278873.53000000003</v>
      </c>
    </row>
    <row r="117" spans="1:20" s="169" customFormat="1" ht="66.75" customHeight="1">
      <c r="A117" s="161" t="s">
        <v>394</v>
      </c>
      <c r="B117" s="142" t="s">
        <v>13</v>
      </c>
      <c r="C117" s="142" t="s">
        <v>390</v>
      </c>
      <c r="D117" s="179">
        <f t="shared" ref="D117:E119" si="17">D118</f>
        <v>626500</v>
      </c>
      <c r="E117" s="179">
        <f t="shared" si="17"/>
        <v>405615.41</v>
      </c>
      <c r="F117" s="139">
        <f t="shared" si="12"/>
        <v>220884.59000000003</v>
      </c>
    </row>
    <row r="118" spans="1:20" s="169" customFormat="1" ht="23.25" customHeight="1">
      <c r="A118" s="161" t="s">
        <v>365</v>
      </c>
      <c r="B118" s="142" t="s">
        <v>13</v>
      </c>
      <c r="C118" s="142" t="s">
        <v>391</v>
      </c>
      <c r="D118" s="179">
        <f t="shared" si="17"/>
        <v>626500</v>
      </c>
      <c r="E118" s="179">
        <f t="shared" si="17"/>
        <v>405615.41</v>
      </c>
      <c r="F118" s="139">
        <f t="shared" si="12"/>
        <v>220884.59000000003</v>
      </c>
    </row>
    <row r="119" spans="1:20" s="169" customFormat="1" ht="21.75" customHeight="1">
      <c r="A119" s="161" t="s">
        <v>366</v>
      </c>
      <c r="B119" s="142" t="s">
        <v>13</v>
      </c>
      <c r="C119" s="142" t="s">
        <v>392</v>
      </c>
      <c r="D119" s="179">
        <f t="shared" si="17"/>
        <v>626500</v>
      </c>
      <c r="E119" s="179">
        <f t="shared" si="17"/>
        <v>405615.41</v>
      </c>
      <c r="F119" s="139">
        <f t="shared" si="12"/>
        <v>220884.59000000003</v>
      </c>
    </row>
    <row r="120" spans="1:20" s="169" customFormat="1" ht="111" customHeight="1">
      <c r="A120" s="159" t="s">
        <v>107</v>
      </c>
      <c r="B120" s="142" t="s">
        <v>13</v>
      </c>
      <c r="C120" s="142" t="s">
        <v>393</v>
      </c>
      <c r="D120" s="178">
        <v>626500</v>
      </c>
      <c r="E120" s="179">
        <v>405615.41</v>
      </c>
      <c r="F120" s="139">
        <f t="shared" si="12"/>
        <v>220884.59000000003</v>
      </c>
    </row>
    <row r="121" spans="1:20" s="169" customFormat="1" ht="151.5" customHeight="1">
      <c r="A121" s="193" t="s">
        <v>441</v>
      </c>
      <c r="B121" s="142" t="s">
        <v>13</v>
      </c>
      <c r="C121" s="142" t="s">
        <v>440</v>
      </c>
      <c r="D121" s="178">
        <v>0</v>
      </c>
      <c r="E121" s="179">
        <v>0</v>
      </c>
      <c r="F121" s="139">
        <f t="shared" si="12"/>
        <v>0</v>
      </c>
    </row>
    <row r="122" spans="1:20" s="169" customFormat="1" ht="46.5" customHeight="1">
      <c r="A122" s="159" t="s">
        <v>146</v>
      </c>
      <c r="B122" s="142" t="s">
        <v>13</v>
      </c>
      <c r="C122" s="142" t="s">
        <v>317</v>
      </c>
      <c r="D122" s="178">
        <f>D123</f>
        <v>94000</v>
      </c>
      <c r="E122" s="178">
        <f>E123</f>
        <v>72000</v>
      </c>
      <c r="F122" s="139">
        <f t="shared" si="12"/>
        <v>22000</v>
      </c>
    </row>
    <row r="123" spans="1:20" s="169" customFormat="1" ht="39.75" customHeight="1">
      <c r="A123" s="159" t="s">
        <v>147</v>
      </c>
      <c r="B123" s="142" t="s">
        <v>13</v>
      </c>
      <c r="C123" s="142" t="s">
        <v>318</v>
      </c>
      <c r="D123" s="178">
        <f t="shared" ref="D123:E126" si="18">D124</f>
        <v>94000</v>
      </c>
      <c r="E123" s="179">
        <f>E124</f>
        <v>72000</v>
      </c>
      <c r="F123" s="139">
        <f t="shared" si="12"/>
        <v>22000</v>
      </c>
    </row>
    <row r="124" spans="1:20" s="169" customFormat="1" ht="66" customHeight="1">
      <c r="A124" s="159" t="s">
        <v>238</v>
      </c>
      <c r="B124" s="142" t="s">
        <v>13</v>
      </c>
      <c r="C124" s="142" t="s">
        <v>319</v>
      </c>
      <c r="D124" s="178">
        <f t="shared" si="18"/>
        <v>94000</v>
      </c>
      <c r="E124" s="179">
        <f t="shared" si="18"/>
        <v>72000</v>
      </c>
      <c r="F124" s="139">
        <f t="shared" si="12"/>
        <v>22000</v>
      </c>
    </row>
    <row r="125" spans="1:20" s="169" customFormat="1" ht="173.25" customHeight="1">
      <c r="A125" s="156" t="s">
        <v>145</v>
      </c>
      <c r="B125" s="142" t="s">
        <v>13</v>
      </c>
      <c r="C125" s="142" t="s">
        <v>320</v>
      </c>
      <c r="D125" s="178">
        <f t="shared" si="18"/>
        <v>94000</v>
      </c>
      <c r="E125" s="179">
        <f t="shared" si="18"/>
        <v>72000</v>
      </c>
      <c r="F125" s="139">
        <f t="shared" si="12"/>
        <v>22000</v>
      </c>
    </row>
    <row r="126" spans="1:20" s="169" customFormat="1" ht="104.25" customHeight="1">
      <c r="A126" s="162" t="s">
        <v>397</v>
      </c>
      <c r="B126" s="142" t="s">
        <v>13</v>
      </c>
      <c r="C126" s="142" t="s">
        <v>321</v>
      </c>
      <c r="D126" s="178">
        <f t="shared" si="18"/>
        <v>94000</v>
      </c>
      <c r="E126" s="179">
        <f t="shared" si="18"/>
        <v>72000</v>
      </c>
      <c r="F126" s="139">
        <f t="shared" si="12"/>
        <v>22000</v>
      </c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</row>
    <row r="127" spans="1:20" s="169" customFormat="1" ht="50.25" customHeight="1">
      <c r="A127" s="162" t="s">
        <v>369</v>
      </c>
      <c r="B127" s="142" t="s">
        <v>13</v>
      </c>
      <c r="C127" s="142" t="s">
        <v>368</v>
      </c>
      <c r="D127" s="178">
        <f t="shared" ref="D127:E128" si="19">D128</f>
        <v>94000</v>
      </c>
      <c r="E127" s="179">
        <f t="shared" si="19"/>
        <v>72000</v>
      </c>
      <c r="F127" s="139">
        <f t="shared" si="12"/>
        <v>22000</v>
      </c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</row>
    <row r="128" spans="1:20" s="169" customFormat="1" ht="63.75" customHeight="1">
      <c r="A128" s="162" t="s">
        <v>370</v>
      </c>
      <c r="B128" s="142" t="s">
        <v>13</v>
      </c>
      <c r="C128" s="142" t="s">
        <v>367</v>
      </c>
      <c r="D128" s="178">
        <f t="shared" si="19"/>
        <v>94000</v>
      </c>
      <c r="E128" s="179">
        <f t="shared" si="19"/>
        <v>72000</v>
      </c>
      <c r="F128" s="139">
        <f t="shared" si="12"/>
        <v>22000</v>
      </c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</row>
    <row r="129" spans="1:20" s="169" customFormat="1" ht="30.75" customHeight="1">
      <c r="A129" s="160" t="s">
        <v>225</v>
      </c>
      <c r="B129" s="142" t="s">
        <v>13</v>
      </c>
      <c r="C129" s="142" t="s">
        <v>322</v>
      </c>
      <c r="D129" s="178">
        <v>94000</v>
      </c>
      <c r="E129" s="178">
        <v>72000</v>
      </c>
      <c r="F129" s="139">
        <f t="shared" si="12"/>
        <v>22000</v>
      </c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</row>
    <row r="130" spans="1:20" s="169" customFormat="1" ht="50.25" customHeight="1">
      <c r="A130" s="162" t="s">
        <v>185</v>
      </c>
      <c r="B130" s="142" t="s">
        <v>13</v>
      </c>
      <c r="C130" s="142" t="s">
        <v>382</v>
      </c>
      <c r="D130" s="178">
        <f t="shared" ref="D130:E132" si="20">D131</f>
        <v>800</v>
      </c>
      <c r="E130" s="180">
        <f t="shared" ref="E130:E131" si="21">E131</f>
        <v>477.21</v>
      </c>
      <c r="F130" s="139">
        <f t="shared" ref="F130:F135" si="22">D130-E130</f>
        <v>322.79000000000002</v>
      </c>
      <c r="G130" s="163"/>
      <c r="H130" s="164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</row>
    <row r="131" spans="1:20" s="169" customFormat="1" ht="21.75" customHeight="1">
      <c r="A131" s="162" t="s">
        <v>186</v>
      </c>
      <c r="B131" s="142" t="s">
        <v>13</v>
      </c>
      <c r="C131" s="142" t="s">
        <v>323</v>
      </c>
      <c r="D131" s="178">
        <f t="shared" si="20"/>
        <v>800</v>
      </c>
      <c r="E131" s="180">
        <f t="shared" si="21"/>
        <v>477.21</v>
      </c>
      <c r="F131" s="139">
        <f t="shared" si="22"/>
        <v>322.79000000000002</v>
      </c>
    </row>
    <row r="132" spans="1:20" s="169" customFormat="1" ht="20.25" customHeight="1">
      <c r="A132" s="162" t="s">
        <v>187</v>
      </c>
      <c r="B132" s="142" t="s">
        <v>13</v>
      </c>
      <c r="C132" s="142" t="s">
        <v>324</v>
      </c>
      <c r="D132" s="178">
        <f t="shared" si="20"/>
        <v>800</v>
      </c>
      <c r="E132" s="192">
        <f t="shared" si="20"/>
        <v>477.21</v>
      </c>
      <c r="F132" s="139">
        <f t="shared" si="22"/>
        <v>322.79000000000002</v>
      </c>
    </row>
    <row r="133" spans="1:20" s="169" customFormat="1" ht="125.25" customHeight="1">
      <c r="A133" s="165" t="s">
        <v>398</v>
      </c>
      <c r="B133" s="142" t="s">
        <v>13</v>
      </c>
      <c r="C133" s="142" t="s">
        <v>325</v>
      </c>
      <c r="D133" s="178">
        <f>D135</f>
        <v>800</v>
      </c>
      <c r="E133" s="192">
        <f>E135</f>
        <v>477.21</v>
      </c>
      <c r="F133" s="139">
        <f t="shared" si="22"/>
        <v>322.79000000000002</v>
      </c>
    </row>
    <row r="134" spans="1:20" s="169" customFormat="1" ht="54.75" customHeight="1">
      <c r="A134" s="165" t="s">
        <v>188</v>
      </c>
      <c r="B134" s="142" t="s">
        <v>13</v>
      </c>
      <c r="C134" s="142" t="s">
        <v>371</v>
      </c>
      <c r="D134" s="178">
        <f>D135</f>
        <v>800</v>
      </c>
      <c r="E134" s="192">
        <f>E135</f>
        <v>477.21</v>
      </c>
      <c r="F134" s="139">
        <f t="shared" si="22"/>
        <v>322.79000000000002</v>
      </c>
    </row>
    <row r="135" spans="1:20" s="169" customFormat="1" ht="52.5" customHeight="1">
      <c r="A135" s="165" t="s">
        <v>188</v>
      </c>
      <c r="B135" s="142" t="s">
        <v>13</v>
      </c>
      <c r="C135" s="142" t="s">
        <v>326</v>
      </c>
      <c r="D135" s="178">
        <v>800</v>
      </c>
      <c r="E135" s="180">
        <v>477.21</v>
      </c>
      <c r="F135" s="139">
        <f t="shared" si="22"/>
        <v>322.79000000000002</v>
      </c>
    </row>
    <row r="136" spans="1:20" s="169" customFormat="1" ht="61.5" customHeight="1">
      <c r="A136" s="156" t="s">
        <v>89</v>
      </c>
      <c r="B136" s="166">
        <v>450</v>
      </c>
      <c r="C136" s="167" t="s">
        <v>118</v>
      </c>
      <c r="D136" s="212" t="s">
        <v>77</v>
      </c>
      <c r="E136" s="179">
        <f>источники!E10</f>
        <v>-829964.44000000041</v>
      </c>
      <c r="F136" s="168" t="s">
        <v>28</v>
      </c>
    </row>
    <row r="137" spans="1:20" s="169" customFormat="1" ht="71.25" customHeight="1">
      <c r="A137" s="4"/>
      <c r="B137" s="3"/>
      <c r="C137" s="3"/>
      <c r="D137" s="213"/>
      <c r="E137" s="3"/>
      <c r="F137" s="3"/>
    </row>
    <row r="138" spans="1:20" s="169" customFormat="1" ht="69" customHeight="1">
      <c r="A138" s="4"/>
      <c r="B138" s="3"/>
      <c r="C138" s="3"/>
      <c r="D138" s="213"/>
      <c r="E138" s="3"/>
      <c r="F138" s="3"/>
    </row>
    <row r="139" spans="1:20" s="169" customFormat="1" ht="45" customHeight="1">
      <c r="A139" s="4"/>
      <c r="B139" s="3"/>
      <c r="C139" s="3"/>
      <c r="D139" s="213"/>
      <c r="E139" s="3"/>
      <c r="F139" s="3"/>
    </row>
    <row r="140" spans="1:20" s="169" customFormat="1" ht="42.75" customHeight="1">
      <c r="A140" s="4"/>
      <c r="B140" s="3"/>
      <c r="C140" s="3"/>
      <c r="D140" s="213"/>
      <c r="E140" s="3"/>
      <c r="F140" s="3"/>
    </row>
    <row r="141" spans="1:20" s="169" customFormat="1" ht="44.25" customHeight="1">
      <c r="A141" s="4"/>
      <c r="B141" s="3"/>
      <c r="C141" s="3"/>
      <c r="D141" s="213"/>
      <c r="E141" s="3"/>
      <c r="F141" s="3"/>
    </row>
    <row r="142" spans="1:20" s="169" customFormat="1" ht="111" customHeight="1">
      <c r="A142" s="4"/>
      <c r="B142" s="3"/>
      <c r="C142" s="3"/>
      <c r="D142" s="213"/>
      <c r="E142" s="3"/>
      <c r="F142" s="3"/>
    </row>
    <row r="143" spans="1:20" s="169" customFormat="1" ht="45" customHeight="1">
      <c r="A143" s="4"/>
      <c r="B143" s="3"/>
      <c r="C143" s="3"/>
      <c r="D143" s="213"/>
      <c r="E143" s="3"/>
      <c r="F143" s="3"/>
    </row>
    <row r="144" spans="1:20" s="169" customFormat="1" ht="45.75" customHeight="1">
      <c r="A144" s="4"/>
      <c r="B144" s="3"/>
      <c r="C144" s="3"/>
      <c r="D144" s="213"/>
      <c r="E144" s="3"/>
      <c r="F144" s="3"/>
    </row>
    <row r="145" spans="1:6" s="169" customFormat="1" ht="48" customHeight="1">
      <c r="A145" s="4"/>
      <c r="B145" s="3"/>
      <c r="C145" s="3"/>
      <c r="D145" s="213"/>
      <c r="E145" s="3"/>
      <c r="F145" s="3"/>
    </row>
    <row r="146" spans="1:6">
      <c r="A146" s="4"/>
      <c r="B146" s="3"/>
      <c r="C146" s="3"/>
      <c r="D146" s="213"/>
      <c r="E146" s="3"/>
      <c r="F146" s="3"/>
    </row>
    <row r="147" spans="1:6">
      <c r="A147" s="4"/>
      <c r="B147" s="3"/>
      <c r="C147" s="3"/>
      <c r="D147" s="213"/>
      <c r="E147" s="3"/>
      <c r="F147" s="3"/>
    </row>
    <row r="148" spans="1:6">
      <c r="A148" s="4"/>
      <c r="B148" s="3"/>
      <c r="C148" s="3"/>
      <c r="D148" s="213"/>
      <c r="E148" s="3"/>
      <c r="F148" s="3"/>
    </row>
    <row r="149" spans="1:6">
      <c r="A149" s="3"/>
      <c r="B149" s="3"/>
      <c r="C149" s="3"/>
      <c r="D149" s="213"/>
      <c r="E149" s="3"/>
      <c r="F149" s="3"/>
    </row>
    <row r="150" spans="1:6">
      <c r="A150" s="3"/>
      <c r="B150" s="3"/>
      <c r="C150" s="3"/>
      <c r="D150" s="213"/>
      <c r="E150" s="3"/>
      <c r="F150" s="3"/>
    </row>
    <row r="151" spans="1:6">
      <c r="A151" s="3"/>
      <c r="B151" s="3"/>
      <c r="C151" s="3"/>
      <c r="D151" s="213"/>
      <c r="E151" s="3"/>
      <c r="F151" s="3"/>
    </row>
    <row r="152" spans="1:6">
      <c r="C152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83" min="1" max="5" man="1"/>
    <brk id="1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zoomScale="75" zoomScaleSheetLayoutView="75" workbookViewId="0">
      <selection activeCell="A49" sqref="A49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159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27" t="s">
        <v>67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28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28"/>
    </row>
    <row r="7" spans="1:16">
      <c r="A7" s="112"/>
      <c r="B7" s="111"/>
      <c r="C7" s="112" t="s">
        <v>33</v>
      </c>
      <c r="D7" s="113"/>
      <c r="E7" s="115"/>
      <c r="F7" s="228"/>
    </row>
    <row r="8" spans="1:16">
      <c r="A8" s="112"/>
      <c r="B8" s="111"/>
      <c r="C8" s="117" t="s">
        <v>34</v>
      </c>
      <c r="D8" s="113"/>
      <c r="E8" s="115"/>
      <c r="F8" s="229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1" t="s">
        <v>28</v>
      </c>
      <c r="D10" s="49">
        <f>D19</f>
        <v>-853800</v>
      </c>
      <c r="E10" s="49">
        <f>E19</f>
        <v>-829964.44000000041</v>
      </c>
      <c r="F10" s="49">
        <f>F19</f>
        <v>-829964.44000000041</v>
      </c>
    </row>
    <row r="11" spans="1:16" ht="57" customHeight="1">
      <c r="A11" s="122" t="s">
        <v>214</v>
      </c>
      <c r="B11" s="124" t="s">
        <v>16</v>
      </c>
      <c r="C11" s="37" t="str">
        <f>C10</f>
        <v>Х</v>
      </c>
      <c r="D11" s="87">
        <v>0</v>
      </c>
      <c r="E11" s="87">
        <v>0</v>
      </c>
      <c r="F11" s="49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8" t="s">
        <v>201</v>
      </c>
      <c r="B12" s="39" t="s">
        <v>16</v>
      </c>
      <c r="C12" s="39" t="s">
        <v>189</v>
      </c>
      <c r="D12" s="86">
        <v>0</v>
      </c>
      <c r="E12" s="86">
        <v>0</v>
      </c>
      <c r="F12" s="88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8" t="s">
        <v>190</v>
      </c>
      <c r="B13" s="39" t="s">
        <v>16</v>
      </c>
      <c r="C13" s="39" t="s">
        <v>191</v>
      </c>
      <c r="D13" s="86">
        <v>0</v>
      </c>
      <c r="E13" s="86">
        <v>0</v>
      </c>
      <c r="F13" s="88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8" t="s">
        <v>192</v>
      </c>
      <c r="B14" s="39" t="s">
        <v>16</v>
      </c>
      <c r="C14" s="39" t="s">
        <v>193</v>
      </c>
      <c r="D14" s="86">
        <v>0</v>
      </c>
      <c r="E14" s="86">
        <v>0</v>
      </c>
      <c r="F14" s="88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8" t="s">
        <v>197</v>
      </c>
      <c r="B15" s="39" t="s">
        <v>16</v>
      </c>
      <c r="C15" s="39" t="s">
        <v>198</v>
      </c>
      <c r="D15" s="86">
        <v>0</v>
      </c>
      <c r="E15" s="86">
        <v>0</v>
      </c>
      <c r="F15" s="88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8" t="s">
        <v>194</v>
      </c>
      <c r="B16" s="39" t="s">
        <v>16</v>
      </c>
      <c r="C16" s="39" t="s">
        <v>195</v>
      </c>
      <c r="D16" s="86">
        <v>0</v>
      </c>
      <c r="E16" s="86">
        <v>0</v>
      </c>
      <c r="F16" s="88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8" t="s">
        <v>199</v>
      </c>
      <c r="B17" s="39" t="s">
        <v>16</v>
      </c>
      <c r="C17" s="39" t="s">
        <v>200</v>
      </c>
      <c r="D17" s="86">
        <v>0</v>
      </c>
      <c r="E17" s="86">
        <v>0</v>
      </c>
      <c r="F17" s="88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1" t="s">
        <v>28</v>
      </c>
      <c r="D18" s="89">
        <v>0</v>
      </c>
      <c r="E18" s="87">
        <v>0</v>
      </c>
      <c r="F18" s="88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202</v>
      </c>
      <c r="B19" s="123" t="s">
        <v>15</v>
      </c>
      <c r="C19" s="125" t="s">
        <v>196</v>
      </c>
      <c r="D19" s="87">
        <f>D20</f>
        <v>-853800</v>
      </c>
      <c r="E19" s="49">
        <f>E20</f>
        <v>-829964.44000000041</v>
      </c>
      <c r="F19" s="49">
        <f>F20</f>
        <v>-829964.44000000041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203</v>
      </c>
      <c r="B20" s="123" t="s">
        <v>15</v>
      </c>
      <c r="C20" s="125" t="s">
        <v>80</v>
      </c>
      <c r="D20" s="49">
        <f>D21+D25</f>
        <v>-853800</v>
      </c>
      <c r="E20" s="49">
        <f>E21+E25</f>
        <v>-829964.44000000041</v>
      </c>
      <c r="F20" s="49">
        <f>E20</f>
        <v>-829964.44000000041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204</v>
      </c>
      <c r="B21" s="123" t="s">
        <v>18</v>
      </c>
      <c r="C21" s="125" t="s">
        <v>81</v>
      </c>
      <c r="D21" s="90">
        <f t="shared" ref="D21:E23" si="0">D22</f>
        <v>-9588200</v>
      </c>
      <c r="E21" s="90">
        <f t="shared" si="0"/>
        <v>-6413752.1500000004</v>
      </c>
      <c r="F21" s="91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205</v>
      </c>
      <c r="B22" s="123" t="s">
        <v>18</v>
      </c>
      <c r="C22" s="125" t="s">
        <v>82</v>
      </c>
      <c r="D22" s="90">
        <f t="shared" si="0"/>
        <v>-9588200</v>
      </c>
      <c r="E22" s="90">
        <f t="shared" si="0"/>
        <v>-6413752.1500000004</v>
      </c>
      <c r="F22" s="91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206</v>
      </c>
      <c r="B23" s="123" t="s">
        <v>18</v>
      </c>
      <c r="C23" s="125" t="s">
        <v>83</v>
      </c>
      <c r="D23" s="90">
        <f t="shared" si="0"/>
        <v>-9588200</v>
      </c>
      <c r="E23" s="181">
        <v>-6413752.1500000004</v>
      </c>
      <c r="F23" s="92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207</v>
      </c>
      <c r="B24" s="123" t="s">
        <v>18</v>
      </c>
      <c r="C24" s="125" t="s">
        <v>208</v>
      </c>
      <c r="D24" s="90">
        <v>-9588200</v>
      </c>
      <c r="E24" s="181">
        <v>-6413752.1500000004</v>
      </c>
      <c r="F24" s="91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209</v>
      </c>
      <c r="B25" s="123" t="s">
        <v>19</v>
      </c>
      <c r="C25" s="125" t="s">
        <v>84</v>
      </c>
      <c r="D25" s="90">
        <f t="shared" ref="D25:E26" si="1">D26</f>
        <v>8734400</v>
      </c>
      <c r="E25" s="49">
        <f t="shared" si="1"/>
        <v>5583787.71</v>
      </c>
      <c r="F25" s="92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210</v>
      </c>
      <c r="B26" s="123" t="s">
        <v>19</v>
      </c>
      <c r="C26" s="125" t="s">
        <v>85</v>
      </c>
      <c r="D26" s="90">
        <f t="shared" si="1"/>
        <v>8734400</v>
      </c>
      <c r="E26" s="49">
        <f t="shared" si="1"/>
        <v>5583787.71</v>
      </c>
      <c r="F26" s="91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211</v>
      </c>
      <c r="B27" s="123" t="s">
        <v>19</v>
      </c>
      <c r="C27" s="125" t="s">
        <v>86</v>
      </c>
      <c r="D27" s="90">
        <f>D28</f>
        <v>8734400</v>
      </c>
      <c r="E27" s="49">
        <f>E28</f>
        <v>5583787.71</v>
      </c>
      <c r="F27" s="91" t="s">
        <v>28</v>
      </c>
      <c r="G27" s="14"/>
      <c r="H27" s="14"/>
      <c r="I27" s="14"/>
      <c r="J27" s="14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212</v>
      </c>
      <c r="B28" s="123" t="s">
        <v>19</v>
      </c>
      <c r="C28" s="125" t="s">
        <v>213</v>
      </c>
      <c r="D28" s="49">
        <v>8734400</v>
      </c>
      <c r="E28" s="184">
        <v>5583787.71</v>
      </c>
      <c r="F28" s="91" t="s">
        <v>28</v>
      </c>
      <c r="G28" s="14"/>
      <c r="H28" s="14"/>
      <c r="I28" s="14"/>
      <c r="J28" s="14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0"/>
      <c r="B29" s="41"/>
      <c r="C29" s="41" t="s">
        <v>79</v>
      </c>
      <c r="D29" s="41"/>
      <c r="E29" s="41"/>
      <c r="F29" s="41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31" t="s">
        <v>443</v>
      </c>
      <c r="B30" s="231"/>
      <c r="C30" s="231"/>
      <c r="D30" s="231"/>
      <c r="E30" s="231"/>
      <c r="F30" s="231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32"/>
      <c r="B31" s="232"/>
      <c r="C31" s="232"/>
      <c r="D31" s="232"/>
      <c r="E31" s="232"/>
      <c r="F31" s="232"/>
      <c r="G31" s="16"/>
      <c r="H31" s="16"/>
      <c r="I31" s="17"/>
      <c r="J31" s="17"/>
      <c r="K31" s="17"/>
      <c r="L31" s="17"/>
      <c r="M31" s="17"/>
      <c r="N31" s="17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17"/>
      <c r="AH31" s="17"/>
      <c r="AI31" s="17"/>
      <c r="AJ31" s="17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2"/>
      <c r="B32" s="42"/>
      <c r="C32" s="42"/>
      <c r="D32" s="42"/>
      <c r="E32" s="42"/>
      <c r="F32" s="42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2"/>
      <c r="B33" s="42"/>
      <c r="C33" s="42"/>
      <c r="D33" s="42"/>
      <c r="E33" s="42"/>
      <c r="F33" s="42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17"/>
      <c r="AS33" s="17"/>
      <c r="AT33" s="17"/>
      <c r="AU33" s="17"/>
      <c r="AV33" s="226"/>
      <c r="AW33" s="226"/>
      <c r="AX33" s="226"/>
      <c r="AY33" s="226"/>
      <c r="AZ33" s="226"/>
    </row>
    <row r="34" spans="1:52" ht="12.75" hidden="1" customHeight="1">
      <c r="A34" s="42"/>
      <c r="B34" s="42"/>
      <c r="C34" s="42"/>
      <c r="D34" s="42"/>
      <c r="E34" s="42"/>
      <c r="F34" s="42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17"/>
      <c r="AS34" s="17"/>
      <c r="AT34" s="17"/>
      <c r="AU34" s="17"/>
      <c r="AV34" s="233"/>
      <c r="AW34" s="233"/>
      <c r="AX34" s="233"/>
      <c r="AY34" s="233"/>
      <c r="AZ34" s="233"/>
    </row>
    <row r="35" spans="1:52" ht="12.75" hidden="1" customHeight="1">
      <c r="A35" s="42"/>
      <c r="B35" s="42"/>
      <c r="C35" s="42"/>
      <c r="D35" s="42"/>
      <c r="E35" s="42"/>
      <c r="F35" s="42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2"/>
      <c r="B36" s="42"/>
      <c r="C36" s="42"/>
      <c r="D36" s="42"/>
      <c r="E36" s="42"/>
      <c r="F36" s="42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17"/>
      <c r="AL36" s="17"/>
      <c r="AM36" s="17"/>
      <c r="AN36" s="17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</row>
    <row r="37" spans="1:52" ht="0.75" hidden="1" customHeight="1">
      <c r="A37" s="42"/>
      <c r="B37" s="42"/>
      <c r="C37" s="42"/>
      <c r="D37" s="42"/>
      <c r="E37" s="42"/>
      <c r="F37" s="42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17"/>
      <c r="AL37" s="17"/>
      <c r="AM37" s="17"/>
      <c r="AN37" s="17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</row>
    <row r="38" spans="1:52" ht="24.75" customHeight="1">
      <c r="A38" s="43" t="s">
        <v>444</v>
      </c>
      <c r="B38" s="44"/>
      <c r="C38" s="45"/>
      <c r="D38" s="45"/>
      <c r="E38" s="45"/>
      <c r="F38" s="45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6" t="s">
        <v>88</v>
      </c>
      <c r="B39" s="44"/>
      <c r="C39" s="45"/>
      <c r="D39" s="45"/>
      <c r="E39" s="45"/>
      <c r="F39" s="4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3"/>
      <c r="B40" s="44"/>
      <c r="C40" s="45"/>
      <c r="D40" s="45"/>
      <c r="E40" s="45"/>
      <c r="F40" s="45"/>
    </row>
    <row r="41" spans="1:52">
      <c r="A41" s="36"/>
      <c r="B41" s="47"/>
      <c r="C41" s="48"/>
      <c r="D41" s="48"/>
      <c r="E41" s="48"/>
      <c r="F41" s="48"/>
    </row>
    <row r="42" spans="1:52">
      <c r="A42" s="36"/>
      <c r="B42" s="47"/>
      <c r="C42" s="48"/>
      <c r="D42" s="48"/>
      <c r="E42" s="48"/>
      <c r="F42" s="48"/>
    </row>
    <row r="43" spans="1:52">
      <c r="A43" s="36" t="s">
        <v>450</v>
      </c>
      <c r="B43" s="47"/>
      <c r="C43" s="48"/>
      <c r="D43" s="48"/>
      <c r="E43" s="48"/>
      <c r="F43" s="48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2018-07-11T05:41:26Z</cp:lastPrinted>
  <dcterms:created xsi:type="dcterms:W3CDTF">1999-06-18T11:49:53Z</dcterms:created>
  <dcterms:modified xsi:type="dcterms:W3CDTF">2019-01-11T15:04:22Z</dcterms:modified>
</cp:coreProperties>
</file>