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activeTab="2"/>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расходы!$A$1:$F$229</definedName>
  </definedNames>
  <calcPr calcId="144525"/>
</workbook>
</file>

<file path=xl/calcChain.xml><?xml version="1.0" encoding="utf-8"?>
<calcChain xmlns="http://schemas.openxmlformats.org/spreadsheetml/2006/main">
  <c r="F13" i="4" l="1"/>
  <c r="E229" i="4" l="1"/>
  <c r="E153" i="4" l="1"/>
  <c r="E15" i="4"/>
  <c r="E28" i="3" l="1"/>
  <c r="F161" i="4" l="1"/>
  <c r="D183" i="4" l="1"/>
  <c r="D188" i="4"/>
  <c r="D189" i="4"/>
  <c r="D190" i="4"/>
  <c r="D192" i="4"/>
  <c r="D193" i="4"/>
  <c r="D194" i="4"/>
  <c r="E188" i="4"/>
  <c r="E189" i="4"/>
  <c r="E190" i="4"/>
  <c r="E192" i="4"/>
  <c r="E193" i="4"/>
  <c r="E194" i="4"/>
  <c r="E79" i="3" l="1"/>
  <c r="F67" i="3"/>
  <c r="E66" i="3"/>
  <c r="D66" i="3"/>
  <c r="F66" i="3" l="1"/>
  <c r="E46" i="4" l="1"/>
  <c r="D79" i="3" l="1"/>
  <c r="F80" i="3"/>
  <c r="E57" i="4" l="1"/>
  <c r="E56" i="4" s="1"/>
  <c r="E76" i="3" l="1"/>
  <c r="E61" i="3" l="1"/>
  <c r="E60" i="3" s="1"/>
  <c r="E59" i="3" s="1"/>
  <c r="D61" i="3"/>
  <c r="F61" i="3" l="1"/>
  <c r="D60" i="3"/>
  <c r="D59" i="3" s="1"/>
  <c r="F16" i="4"/>
  <c r="F17" i="4"/>
  <c r="F18" i="4"/>
  <c r="F25" i="4"/>
  <c r="F26" i="4"/>
  <c r="F27" i="4"/>
  <c r="F31" i="4"/>
  <c r="F32" i="4"/>
  <c r="F33" i="4"/>
  <c r="F34" i="4"/>
  <c r="F35" i="4"/>
  <c r="F36" i="4"/>
  <c r="F42" i="4"/>
  <c r="F55" i="4"/>
  <c r="F57" i="4"/>
  <c r="F58" i="4"/>
  <c r="F62" i="4"/>
  <c r="F63" i="4"/>
  <c r="F64" i="4"/>
  <c r="F70" i="4"/>
  <c r="F75" i="4"/>
  <c r="F80" i="4"/>
  <c r="F87" i="4"/>
  <c r="F88" i="4"/>
  <c r="F89" i="4"/>
  <c r="F90" i="4"/>
  <c r="F91" i="4"/>
  <c r="F99" i="4"/>
  <c r="F104" i="4"/>
  <c r="F107" i="4"/>
  <c r="F112" i="4"/>
  <c r="F120" i="4"/>
  <c r="F124" i="4"/>
  <c r="F128" i="4"/>
  <c r="F133" i="4"/>
  <c r="F138" i="4"/>
  <c r="F139" i="4"/>
  <c r="F140" i="4"/>
  <c r="F141" i="4"/>
  <c r="F145" i="4"/>
  <c r="F150" i="4"/>
  <c r="F157" i="4"/>
  <c r="F162" i="4"/>
  <c r="F167" i="4"/>
  <c r="F174" i="4"/>
  <c r="F179" i="4"/>
  <c r="F187" i="4"/>
  <c r="F203" i="4"/>
  <c r="F210" i="4"/>
  <c r="F214" i="4"/>
  <c r="F215" i="4"/>
  <c r="F216" i="4"/>
  <c r="F217" i="4"/>
  <c r="F218" i="4"/>
  <c r="F219" i="4"/>
  <c r="F220" i="4"/>
  <c r="F221" i="4"/>
  <c r="F222" i="4"/>
  <c r="F228" i="4"/>
  <c r="F75" i="3"/>
  <c r="F77" i="3"/>
  <c r="F72" i="3"/>
  <c r="F25" i="3"/>
  <c r="F26" i="3"/>
  <c r="F27" i="3"/>
  <c r="F30" i="3"/>
  <c r="F31" i="3"/>
  <c r="F32" i="3"/>
  <c r="F33" i="3"/>
  <c r="F36" i="3"/>
  <c r="F39" i="3"/>
  <c r="F42" i="3"/>
  <c r="F44" i="3"/>
  <c r="F47" i="3"/>
  <c r="F51" i="3"/>
  <c r="F55" i="3"/>
  <c r="F58" i="3"/>
  <c r="F62" i="3"/>
  <c r="F65" i="3"/>
  <c r="E64" i="3"/>
  <c r="E63" i="3" s="1"/>
  <c r="E186" i="4" l="1"/>
  <c r="E178" i="4"/>
  <c r="E173" i="4"/>
  <c r="E156" i="4"/>
  <c r="E155" i="4" s="1"/>
  <c r="E154" i="4" s="1"/>
  <c r="E172" i="4" l="1"/>
  <c r="E185" i="4"/>
  <c r="E177" i="4"/>
  <c r="E160" i="4"/>
  <c r="D160" i="4"/>
  <c r="D159" i="4" s="1"/>
  <c r="D158" i="4" s="1"/>
  <c r="E166" i="4"/>
  <c r="E149" i="4"/>
  <c r="D149" i="4"/>
  <c r="E136" i="4"/>
  <c r="E137" i="4"/>
  <c r="E138" i="4"/>
  <c r="D138" i="4"/>
  <c r="E139" i="4"/>
  <c r="D139" i="4"/>
  <c r="E140" i="4"/>
  <c r="D140" i="4"/>
  <c r="E144" i="4"/>
  <c r="E143" i="4" s="1"/>
  <c r="E142" i="4" s="1"/>
  <c r="D144" i="4"/>
  <c r="F144" i="4" s="1"/>
  <c r="E119" i="4"/>
  <c r="E123" i="4"/>
  <c r="E127" i="4"/>
  <c r="E126" i="4" s="1"/>
  <c r="E125" i="4" s="1"/>
  <c r="E132" i="4"/>
  <c r="E131" i="4" s="1"/>
  <c r="E130" i="4" s="1"/>
  <c r="E129" i="4" s="1"/>
  <c r="E98" i="4"/>
  <c r="E97" i="4" s="1"/>
  <c r="E96" i="4" s="1"/>
  <c r="E95" i="4" s="1"/>
  <c r="E103" i="4"/>
  <c r="E102" i="4" s="1"/>
  <c r="E101" i="4" s="1"/>
  <c r="D105" i="4"/>
  <c r="E106" i="4"/>
  <c r="E111" i="4"/>
  <c r="D84" i="4"/>
  <c r="E86" i="4"/>
  <c r="E89" i="4"/>
  <c r="E90" i="4"/>
  <c r="E79" i="4"/>
  <c r="E78" i="4" s="1"/>
  <c r="E72" i="4"/>
  <c r="F72" i="4" s="1"/>
  <c r="E74" i="4"/>
  <c r="F74" i="4" s="1"/>
  <c r="E69" i="4"/>
  <c r="E68" i="4" s="1"/>
  <c r="E67" i="4" s="1"/>
  <c r="E66" i="4" s="1"/>
  <c r="E61" i="4"/>
  <c r="D61" i="4"/>
  <c r="D56" i="4"/>
  <c r="F56" i="4"/>
  <c r="E54" i="4"/>
  <c r="E53" i="4" s="1"/>
  <c r="E52" i="4" s="1"/>
  <c r="D46" i="4"/>
  <c r="D45" i="4" s="1"/>
  <c r="E41" i="4"/>
  <c r="E33" i="4"/>
  <c r="D33" i="4"/>
  <c r="D22" i="4"/>
  <c r="E209" i="4"/>
  <c r="D209" i="4"/>
  <c r="D208" i="4" s="1"/>
  <c r="D207" i="4" s="1"/>
  <c r="E202" i="4"/>
  <c r="E213" i="4"/>
  <c r="F213" i="4" s="1"/>
  <c r="D213" i="4"/>
  <c r="D212" i="4" s="1"/>
  <c r="D211" i="4" s="1"/>
  <c r="E216" i="4"/>
  <c r="E215" i="4" s="1"/>
  <c r="E218" i="4"/>
  <c r="E217" i="4" s="1"/>
  <c r="E219" i="4"/>
  <c r="E220" i="4"/>
  <c r="E221" i="4"/>
  <c r="E226" i="4"/>
  <c r="F226" i="4" s="1"/>
  <c r="E227" i="4"/>
  <c r="F227" i="4" s="1"/>
  <c r="E208" i="4" l="1"/>
  <c r="F209" i="4"/>
  <c r="E212" i="4"/>
  <c r="F212" i="4" s="1"/>
  <c r="E211" i="4"/>
  <c r="D143" i="4"/>
  <c r="F143" i="4" s="1"/>
  <c r="F149" i="4"/>
  <c r="D142" i="4"/>
  <c r="E40" i="4"/>
  <c r="E110" i="4"/>
  <c r="E122" i="4"/>
  <c r="F61" i="4"/>
  <c r="E171" i="4"/>
  <c r="E225" i="4"/>
  <c r="F225" i="4" s="1"/>
  <c r="E201" i="4"/>
  <c r="E184" i="4"/>
  <c r="E176" i="4"/>
  <c r="E175" i="4" s="1"/>
  <c r="E165" i="4"/>
  <c r="F160" i="4"/>
  <c r="E159" i="4"/>
  <c r="E148" i="4"/>
  <c r="E118" i="4"/>
  <c r="E105" i="4"/>
  <c r="F105" i="4" s="1"/>
  <c r="F106" i="4"/>
  <c r="E85" i="4"/>
  <c r="F86" i="4"/>
  <c r="E77" i="4"/>
  <c r="E73" i="4"/>
  <c r="F73" i="4" s="1"/>
  <c r="E71" i="4"/>
  <c r="D206" i="4"/>
  <c r="D205" i="4" s="1"/>
  <c r="D204" i="4" s="1"/>
  <c r="E207" i="4" l="1"/>
  <c r="F208" i="4"/>
  <c r="F211" i="4"/>
  <c r="F142" i="4"/>
  <c r="D137" i="4"/>
  <c r="E100" i="4"/>
  <c r="E39" i="4"/>
  <c r="E109" i="4"/>
  <c r="E121" i="4"/>
  <c r="E170" i="4"/>
  <c r="E200" i="4"/>
  <c r="E183" i="4"/>
  <c r="E168" i="4"/>
  <c r="E164" i="4"/>
  <c r="F159" i="4"/>
  <c r="E158" i="4"/>
  <c r="E147" i="4"/>
  <c r="E117" i="4"/>
  <c r="E84" i="4"/>
  <c r="F85" i="4"/>
  <c r="E76" i="4"/>
  <c r="F71" i="4"/>
  <c r="E65" i="4"/>
  <c r="E78" i="3"/>
  <c r="E35" i="3"/>
  <c r="E34" i="3" s="1"/>
  <c r="F207" i="4" l="1"/>
  <c r="E206" i="4"/>
  <c r="F206" i="4" s="1"/>
  <c r="E205" i="4"/>
  <c r="F137" i="4"/>
  <c r="D136" i="4"/>
  <c r="F136" i="4" s="1"/>
  <c r="E38" i="4"/>
  <c r="E108" i="4"/>
  <c r="E169" i="4"/>
  <c r="E199" i="4"/>
  <c r="E182" i="4"/>
  <c r="E163" i="4"/>
  <c r="F158" i="4"/>
  <c r="E146" i="4"/>
  <c r="E116" i="4"/>
  <c r="E83" i="4"/>
  <c r="F84" i="4"/>
  <c r="F59" i="3"/>
  <c r="F60" i="3"/>
  <c r="E60" i="4"/>
  <c r="E35" i="4"/>
  <c r="E34" i="4" s="1"/>
  <c r="E32" i="4" s="1"/>
  <c r="E204" i="4" l="1"/>
  <c r="F204" i="4" s="1"/>
  <c r="F205" i="4"/>
  <c r="E37" i="4"/>
  <c r="E94" i="4"/>
  <c r="E198" i="4"/>
  <c r="E181" i="4"/>
  <c r="E152" i="4"/>
  <c r="E151" i="4" s="1"/>
  <c r="E135" i="4"/>
  <c r="E115" i="4"/>
  <c r="E82" i="4"/>
  <c r="F83" i="4"/>
  <c r="E59" i="4"/>
  <c r="E74" i="3"/>
  <c r="E73" i="3" s="1"/>
  <c r="E46" i="3"/>
  <c r="E45" i="3" s="1"/>
  <c r="E93" i="4" l="1"/>
  <c r="E197" i="4"/>
  <c r="E180" i="4"/>
  <c r="E114" i="4"/>
  <c r="E81" i="4"/>
  <c r="F81" i="4" s="1"/>
  <c r="F82" i="4"/>
  <c r="E51" i="4"/>
  <c r="D123" i="4"/>
  <c r="F123" i="4" s="1"/>
  <c r="D103" i="4"/>
  <c r="F103" i="4" s="1"/>
  <c r="D41" i="4"/>
  <c r="D227" i="4"/>
  <c r="D221" i="4"/>
  <c r="D202" i="4"/>
  <c r="F202" i="4" s="1"/>
  <c r="D186" i="4"/>
  <c r="D178" i="4"/>
  <c r="F178" i="4" s="1"/>
  <c r="D166" i="4"/>
  <c r="F166" i="4" s="1"/>
  <c r="D173" i="4"/>
  <c r="F173" i="4" s="1"/>
  <c r="D156" i="4"/>
  <c r="D132" i="4"/>
  <c r="D127" i="4"/>
  <c r="F127" i="4" s="1"/>
  <c r="D119" i="4"/>
  <c r="D111" i="4"/>
  <c r="F111" i="4" s="1"/>
  <c r="D106" i="4"/>
  <c r="D98" i="4"/>
  <c r="D24" i="4"/>
  <c r="E24" i="4"/>
  <c r="D86" i="4"/>
  <c r="D57" i="4"/>
  <c r="D54" i="4"/>
  <c r="F54" i="4" s="1"/>
  <c r="D47" i="4"/>
  <c r="F15" i="4"/>
  <c r="D15" i="4"/>
  <c r="D14" i="4" s="1"/>
  <c r="D13" i="4" s="1"/>
  <c r="D90" i="4"/>
  <c r="D89" i="4" s="1"/>
  <c r="D79" i="4"/>
  <c r="F79" i="4" s="1"/>
  <c r="D69" i="4"/>
  <c r="D74" i="4"/>
  <c r="D35" i="4"/>
  <c r="D68" i="4" l="1"/>
  <c r="F69" i="4"/>
  <c r="D97" i="4"/>
  <c r="F98" i="4"/>
  <c r="D40" i="4"/>
  <c r="F40" i="4" s="1"/>
  <c r="F41" i="4"/>
  <c r="D118" i="4"/>
  <c r="F119" i="4"/>
  <c r="D131" i="4"/>
  <c r="F131" i="4" s="1"/>
  <c r="F132" i="4"/>
  <c r="E92" i="4"/>
  <c r="D155" i="4"/>
  <c r="F156" i="4"/>
  <c r="D185" i="4"/>
  <c r="F186" i="4"/>
  <c r="E196" i="4"/>
  <c r="E113" i="4"/>
  <c r="E50" i="4"/>
  <c r="E23" i="4"/>
  <c r="F24" i="4"/>
  <c r="E14" i="4"/>
  <c r="F14" i="4" s="1"/>
  <c r="D201" i="4"/>
  <c r="F201" i="4" s="1"/>
  <c r="D102" i="4"/>
  <c r="D122" i="4"/>
  <c r="D177" i="4"/>
  <c r="D220" i="4"/>
  <c r="D148" i="4"/>
  <c r="D60" i="4"/>
  <c r="D126" i="4"/>
  <c r="D172" i="4"/>
  <c r="D165" i="4"/>
  <c r="D85" i="4"/>
  <c r="D110" i="4"/>
  <c r="D23" i="4"/>
  <c r="D53" i="4"/>
  <c r="D34" i="4"/>
  <c r="D78" i="4"/>
  <c r="D73" i="4"/>
  <c r="E30" i="4"/>
  <c r="D30" i="4"/>
  <c r="D29" i="4" s="1"/>
  <c r="D130" i="4" l="1"/>
  <c r="F130" i="4" s="1"/>
  <c r="D109" i="4"/>
  <c r="F109" i="4" s="1"/>
  <c r="F110" i="4"/>
  <c r="D164" i="4"/>
  <c r="F164" i="4" s="1"/>
  <c r="F165" i="4"/>
  <c r="D121" i="4"/>
  <c r="F121" i="4" s="1"/>
  <c r="F122" i="4"/>
  <c r="D129" i="4"/>
  <c r="F129" i="4" s="1"/>
  <c r="F102" i="4"/>
  <c r="D101" i="4"/>
  <c r="F101" i="4" s="1"/>
  <c r="F126" i="4"/>
  <c r="D125" i="4"/>
  <c r="F125" i="4" s="1"/>
  <c r="D117" i="4"/>
  <c r="F117" i="4" s="1"/>
  <c r="F118" i="4"/>
  <c r="F97" i="4"/>
  <c r="D96" i="4"/>
  <c r="F96" i="4" s="1"/>
  <c r="F68" i="4"/>
  <c r="D67" i="4"/>
  <c r="F67" i="4" s="1"/>
  <c r="D176" i="4"/>
  <c r="F176" i="4" s="1"/>
  <c r="F177" i="4"/>
  <c r="D171" i="4"/>
  <c r="F172" i="4"/>
  <c r="D147" i="4"/>
  <c r="F147" i="4" s="1"/>
  <c r="F148" i="4"/>
  <c r="F155" i="4"/>
  <c r="D154" i="4"/>
  <c r="D184" i="4"/>
  <c r="F185" i="4"/>
  <c r="D77" i="4"/>
  <c r="F77" i="4" s="1"/>
  <c r="F78" i="4"/>
  <c r="D59" i="4"/>
  <c r="F59" i="4" s="1"/>
  <c r="F60" i="4"/>
  <c r="F53" i="4"/>
  <c r="D52" i="4"/>
  <c r="F52" i="4" s="1"/>
  <c r="E49" i="4"/>
  <c r="E29" i="4"/>
  <c r="F29" i="4" s="1"/>
  <c r="F30" i="4"/>
  <c r="E22" i="4"/>
  <c r="F22" i="4" s="1"/>
  <c r="F23" i="4"/>
  <c r="E13" i="4"/>
  <c r="D200" i="4"/>
  <c r="F200" i="4" s="1"/>
  <c r="E134" i="4"/>
  <c r="D219" i="4"/>
  <c r="D66" i="4"/>
  <c r="D12" i="4"/>
  <c r="D23" i="5"/>
  <c r="D22" i="5" s="1"/>
  <c r="D21" i="5" s="1"/>
  <c r="D29" i="3"/>
  <c r="D28" i="3" s="1"/>
  <c r="F66" i="4" l="1"/>
  <c r="D65" i="4"/>
  <c r="F65" i="4" s="1"/>
  <c r="D168" i="4"/>
  <c r="F168" i="4" s="1"/>
  <c r="F171" i="4"/>
  <c r="F154" i="4"/>
  <c r="F183" i="4"/>
  <c r="F184" i="4"/>
  <c r="E12" i="4"/>
  <c r="F12" i="4" s="1"/>
  <c r="D39" i="4"/>
  <c r="F39" i="4" s="1"/>
  <c r="D38" i="4" l="1"/>
  <c r="F38" i="4" s="1"/>
  <c r="D37" i="4" l="1"/>
  <c r="F37" i="4" s="1"/>
  <c r="E27" i="5"/>
  <c r="D35" i="3" l="1"/>
  <c r="F35" i="3" s="1"/>
  <c r="D76" i="3"/>
  <c r="F76" i="3" s="1"/>
  <c r="D34" i="3" l="1"/>
  <c r="F34" i="3" s="1"/>
  <c r="E224" i="4"/>
  <c r="E223" i="4" l="1"/>
  <c r="F223" i="4" s="1"/>
  <c r="F224" i="4"/>
  <c r="D146" i="4"/>
  <c r="D135" i="4" l="1"/>
  <c r="F135" i="4" s="1"/>
  <c r="F146" i="4"/>
  <c r="D163" i="4"/>
  <c r="E26" i="5"/>
  <c r="E25" i="5" s="1"/>
  <c r="F163" i="4" l="1"/>
  <c r="D153" i="4"/>
  <c r="F153" i="4" s="1"/>
  <c r="D76" i="4"/>
  <c r="F76" i="4" s="1"/>
  <c r="C11" i="5"/>
  <c r="D226" i="4" l="1"/>
  <c r="E71" i="3"/>
  <c r="E50" i="3"/>
  <c r="E24" i="3"/>
  <c r="E70" i="3" l="1"/>
  <c r="E69" i="3" s="1"/>
  <c r="E68" i="3" s="1"/>
  <c r="E49" i="3"/>
  <c r="D225" i="4"/>
  <c r="E28" i="4"/>
  <c r="D27" i="5"/>
  <c r="D26" i="5" s="1"/>
  <c r="D25" i="5" s="1"/>
  <c r="E43" i="3"/>
  <c r="E21" i="4" l="1"/>
  <c r="E20" i="4" s="1"/>
  <c r="E48" i="3"/>
  <c r="D224" i="4"/>
  <c r="E23" i="5"/>
  <c r="E19" i="4" l="1"/>
  <c r="D175" i="4"/>
  <c r="F175" i="4" s="1"/>
  <c r="D223" i="4"/>
  <c r="E22" i="5"/>
  <c r="E21" i="5" s="1"/>
  <c r="E20" i="5" s="1"/>
  <c r="F20" i="5" l="1"/>
  <c r="F19" i="5" s="1"/>
  <c r="F10" i="5" s="1"/>
  <c r="E19" i="5"/>
  <c r="E10" i="5" s="1"/>
  <c r="D152" i="4"/>
  <c r="D95" i="4"/>
  <c r="F95" i="4" s="1"/>
  <c r="D151" i="4" l="1"/>
  <c r="F151" i="4" s="1"/>
  <c r="F152" i="4"/>
  <c r="D24" i="3"/>
  <c r="D23" i="3" l="1"/>
  <c r="F24" i="3"/>
  <c r="D199" i="4"/>
  <c r="F199" i="4" s="1"/>
  <c r="D198" i="4" l="1"/>
  <c r="F198" i="4" s="1"/>
  <c r="D72" i="4"/>
  <c r="D197" i="4" l="1"/>
  <c r="F197" i="4" s="1"/>
  <c r="D51" i="4"/>
  <c r="D71" i="4"/>
  <c r="D218" i="4"/>
  <c r="D50" i="4" l="1"/>
  <c r="F50" i="4" s="1"/>
  <c r="F51" i="4"/>
  <c r="D196" i="4"/>
  <c r="F196" i="4" s="1"/>
  <c r="D217" i="4"/>
  <c r="D49" i="4" l="1"/>
  <c r="F49" i="4" s="1"/>
  <c r="D170" i="4"/>
  <c r="D169" i="4" l="1"/>
  <c r="F169" i="4" s="1"/>
  <c r="F170" i="4"/>
  <c r="D108" i="4"/>
  <c r="F108" i="4" s="1"/>
  <c r="D64" i="3"/>
  <c r="D50" i="3"/>
  <c r="F50" i="3" s="1"/>
  <c r="D63" i="3" l="1"/>
  <c r="F63" i="3" s="1"/>
  <c r="F64" i="3"/>
  <c r="D32" i="4"/>
  <c r="D28" i="4" l="1"/>
  <c r="F28" i="4" s="1"/>
  <c r="D21" i="4" l="1"/>
  <c r="F21" i="4" s="1"/>
  <c r="D100" i="4" l="1"/>
  <c r="D94" i="4" l="1"/>
  <c r="F94" i="4" s="1"/>
  <c r="F100" i="4"/>
  <c r="D44" i="4"/>
  <c r="D11" i="4"/>
  <c r="D10" i="4" s="1"/>
  <c r="D182" i="4"/>
  <c r="D20" i="4"/>
  <c r="D93" i="4" l="1"/>
  <c r="F93" i="4" s="1"/>
  <c r="D181" i="4"/>
  <c r="F182" i="4"/>
  <c r="D19" i="4"/>
  <c r="F19" i="4" s="1"/>
  <c r="F20" i="4"/>
  <c r="D116" i="4"/>
  <c r="F116" i="4" s="1"/>
  <c r="D92" i="4"/>
  <c r="F92" i="4" s="1"/>
  <c r="D43" i="4"/>
  <c r="E11" i="4"/>
  <c r="F11" i="4" s="1"/>
  <c r="D83" i="4"/>
  <c r="F181" i="4" l="1"/>
  <c r="D180" i="4"/>
  <c r="F180" i="4" s="1"/>
  <c r="E10" i="4"/>
  <c r="F10" i="4" s="1"/>
  <c r="D9" i="4"/>
  <c r="D134" i="4"/>
  <c r="F134" i="4" s="1"/>
  <c r="D115" i="4"/>
  <c r="D82" i="4"/>
  <c r="D216" i="4"/>
  <c r="D114" i="4" l="1"/>
  <c r="F114" i="4" s="1"/>
  <c r="F115" i="4"/>
  <c r="D81" i="4"/>
  <c r="D215" i="4"/>
  <c r="D113" i="4" l="1"/>
  <c r="F113" i="4" s="1"/>
  <c r="F79" i="3"/>
  <c r="D46" i="3"/>
  <c r="F46" i="3" s="1"/>
  <c r="D74" i="3"/>
  <c r="F74" i="3" s="1"/>
  <c r="D73" i="3"/>
  <c r="F73" i="3" s="1"/>
  <c r="D71" i="3"/>
  <c r="F71" i="3" s="1"/>
  <c r="E57" i="3"/>
  <c r="F57" i="3" s="1"/>
  <c r="D54" i="3"/>
  <c r="E54" i="3"/>
  <c r="D49" i="3"/>
  <c r="F49" i="3" s="1"/>
  <c r="D43" i="3"/>
  <c r="F43" i="3" s="1"/>
  <c r="D41" i="3"/>
  <c r="E41" i="3"/>
  <c r="D38" i="3"/>
  <c r="E38" i="3"/>
  <c r="D8" i="4" l="1"/>
  <c r="D7" i="4" s="1"/>
  <c r="F38" i="3"/>
  <c r="F41" i="3"/>
  <c r="D53" i="3"/>
  <c r="F54" i="3"/>
  <c r="D45" i="3"/>
  <c r="D78" i="3"/>
  <c r="F78" i="3" s="1"/>
  <c r="E23" i="3"/>
  <c r="D70" i="3"/>
  <c r="F70" i="3" s="1"/>
  <c r="E53" i="3"/>
  <c r="E52" i="3" s="1"/>
  <c r="E56" i="3"/>
  <c r="F56" i="3" s="1"/>
  <c r="D40" i="3"/>
  <c r="D37" i="3" s="1"/>
  <c r="E40" i="3"/>
  <c r="D48" i="3"/>
  <c r="F48" i="3" s="1"/>
  <c r="D52" i="3"/>
  <c r="D22" i="3" l="1"/>
  <c r="F23" i="3"/>
  <c r="E37" i="3"/>
  <c r="F40" i="3"/>
  <c r="F52" i="3"/>
  <c r="F45" i="3"/>
  <c r="F53" i="3"/>
  <c r="D69" i="3"/>
  <c r="D68" i="3" s="1"/>
  <c r="F69" i="3" l="1"/>
  <c r="F37" i="3"/>
  <c r="F46" i="4"/>
  <c r="F48" i="4"/>
  <c r="E45" i="4"/>
  <c r="F45" i="4" s="1"/>
  <c r="D20" i="3" l="1"/>
  <c r="F68" i="3"/>
  <c r="E44" i="4"/>
  <c r="E47" i="4"/>
  <c r="F47" i="4" s="1"/>
  <c r="E43" i="4" l="1"/>
  <c r="F44" i="4"/>
  <c r="F43" i="4" l="1"/>
  <c r="E9" i="4"/>
  <c r="F9" i="4" l="1"/>
  <c r="E8" i="4"/>
  <c r="F8" i="4" l="1"/>
  <c r="E7" i="4"/>
  <c r="F7" i="4" s="1"/>
  <c r="F28" i="3"/>
  <c r="E29" i="3"/>
  <c r="F29" i="3" s="1"/>
  <c r="E22" i="3"/>
  <c r="F22" i="3" s="1"/>
  <c r="E20" i="3" l="1"/>
  <c r="F20" i="3" s="1"/>
</calcChain>
</file>

<file path=xl/sharedStrings.xml><?xml version="1.0" encoding="utf-8"?>
<sst xmlns="http://schemas.openxmlformats.org/spreadsheetml/2006/main" count="993" uniqueCount="566">
  <si>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</si>
  <si>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</si>
  <si>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</si>
  <si>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</si>
  <si>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</si>
  <si>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</si>
  <si>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</si>
  <si>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</si>
  <si>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</si>
  <si>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</si>
  <si>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</si>
  <si>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</si>
  <si>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</si>
  <si>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</si>
  <si>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</si>
  <si>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</si>
  <si>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</si>
  <si>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</si>
  <si>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</si>
  <si>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</si>
  <si>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</si>
  <si>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</si>
  <si>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</si>
  <si>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</si>
  <si>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</si>
  <si>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</si>
  <si>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</si>
  <si>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</si>
  <si>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</si>
  <si>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</si>
  <si>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</si>
  <si>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</si>
  <si>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</si>
  <si>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</si>
  <si>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</si>
  <si>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</si>
  <si>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</si>
  <si>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</si>
  <si>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</si>
  <si>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</si>
  <si>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</si>
  <si>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</si>
  <si>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</si>
  <si>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</si>
  <si>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</si>
  <si>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</si>
  <si>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</si>
  <si>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</si>
  <si>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</si>
  <si>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</si>
  <si>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</si>
  <si>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</si>
  <si>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</si>
  <si>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</si>
  <si>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</si>
  <si>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</si>
  <si>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</si>
  <si>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</si>
  <si>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</si>
  <si>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</si>
  <si>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</si>
  <si>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</si>
  <si>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</si>
  <si>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</si>
  <si>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</si>
  <si>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</si>
  <si>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</si>
  <si>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</si>
  <si>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</si>
  <si>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</si>
  <si>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</si>
  <si>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</si>
  <si>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</si>
  <si>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</si>
  <si>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</si>
  <si>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</si>
  <si>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</si>
  <si>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</si>
  <si>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</si>
  <si>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</si>
  <si>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</si>
  <si>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</si>
  <si>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</si>
  <si>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</si>
  <si>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</si>
  <si>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</si>
  <si>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</si>
  <si>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</si>
  <si>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</si>
  <si>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</si>
  <si>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</si>
  <si>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</si>
  <si>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</si>
  <si>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</si>
  <si>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</si>
  <si>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</si>
  <si>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</si>
  <si>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</si>
  <si>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</si>
  <si>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</si>
  <si>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</si>
  <si>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</si>
  <si>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</si>
  <si>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</si>
  <si>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</si>
  <si>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</si>
  <si>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</si>
  <si>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</si>
  <si>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</si>
  <si>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</si>
  <si>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</si>
  <si>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</si>
  <si>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</si>
  <si>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</si>
  <si>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</si>
  <si>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</si>
  <si>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</si>
  <si>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</si>
  <si>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</si>
  <si>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</si>
  <si>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</si>
  <si>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</si>
  <si>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</si>
  <si>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</si>
  <si>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</si>
  <si>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</si>
  <si>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</si>
  <si>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</si>
  <si>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</si>
  <si>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</si>
  <si>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</si>
  <si>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</si>
  <si>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</si>
  <si>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</si>
  <si>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</si>
  <si>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</si>
  <si>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</si>
  <si>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</si>
  <si>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</si>
  <si>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</si>
  <si>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</si>
  <si>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</si>
  <si>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</si>
  <si>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</si>
  <si>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</si>
  <si>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</si>
  <si>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</si>
  <si>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</si>
  <si>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</si>
  <si>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</si>
  <si>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</si>
  <si>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</si>
  <si>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</si>
  <si>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</si>
  <si>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</si>
  <si>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</si>
  <si>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</si>
  <si>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</si>
  <si>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</si>
  <si>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</si>
  <si>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</si>
  <si>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</si>
  <si>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</si>
  <si>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</si>
  <si>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</si>
  <si>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</si>
  <si>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</si>
  <si>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</si>
  <si>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</si>
  <si>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</si>
  <si>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</si>
  <si>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</si>
  <si>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</si>
  <si>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</si>
  <si>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</si>
  <si>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</si>
  <si>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</si>
  <si>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</si>
  <si>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</si>
  <si>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</si>
  <si>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</si>
  <si>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</si>
  <si>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</si>
  <si>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</si>
  <si>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</si>
  <si>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</si>
  <si>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</si>
  <si>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</si>
  <si>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</si>
  <si>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</si>
  <si>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</si>
  <si>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</si>
  <si>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</si>
  <si>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</si>
  <si>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</si>
  <si>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</si>
  <si>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</si>
  <si>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</si>
  <si>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</si>
  <si>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</si>
  <si>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</si>
  <si>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</si>
  <si>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</si>
  <si>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</si>
  <si>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</si>
  <si>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</si>
  <si>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</si>
  <si>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</si>
  <si>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</si>
  <si>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</si>
  <si>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</si>
  <si>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</si>
  <si>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</si>
  <si>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</si>
  <si>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</si>
  <si>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</si>
  <si>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</si>
  <si>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</si>
  <si>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</si>
  <si>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</si>
  <si>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</si>
  <si>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</si>
  <si>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</si>
  <si>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</si>
  <si>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</si>
  <si>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</si>
  <si>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</si>
  <si>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</si>
  <si>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</si>
  <si>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</si>
  <si>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</si>
  <si>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</si>
  <si>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</si>
  <si>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</si>
  <si>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</si>
  <si>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</si>
  <si>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</si>
  <si>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</si>
  <si>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</si>
  <si>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</si>
  <si>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</si>
  <si>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</si>
  <si>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</si>
  <si>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</si>
  <si>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</si>
  <si>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</si>
  <si>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</si>
  <si>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</si>
  <si>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</si>
  <si>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</si>
  <si>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</si>
  <si>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</si>
  <si>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</si>
  <si>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</si>
  <si>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</si>
  <si>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</si>
  <si>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</si>
  <si>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</si>
  <si>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</si>
  <si>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</si>
  <si>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</si>
  <si>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</si>
  <si>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</si>
  <si>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</si>
  <si>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</si>
  <si>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</si>
  <si>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</si>
  <si>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</si>
  <si>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</si>
  <si>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</si>
  <si>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</si>
  <si>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</si>
  <si>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</si>
  <si>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</si>
  <si>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</si>
  <si>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</si>
  <si>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</si>
  <si>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</si>
  <si>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</si>
  <si>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</si>
  <si>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</si>
  <si>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</si>
  <si>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</si>
  <si>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</si>
  <si>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</si>
  <si>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</si>
  <si>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</si>
  <si>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</si>
  <si>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</si>
  <si>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</si>
  <si>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</si>
  <si>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</si>
  <si>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</si>
  <si>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</si>
  <si>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</si>
  <si>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</si>
  <si>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</si>
  <si>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</si>
  <si>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</si>
  <si>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</si>
  <si>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</si>
  <si>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</si>
  <si>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</si>
  <si>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</si>
  <si>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</si>
  <si>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</si>
  <si>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</si>
  <si>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</si>
  <si>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</si>
  <si>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</si>
  <si>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</si>
  <si>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</si>
  <si>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</si>
  <si>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</si>
  <si>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</si>
  <si>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</si>
  <si>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</si>
  <si>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</si>
  <si>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</si>
  <si>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</si>
  <si>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</si>
  <si>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</si>
  <si>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</si>
  <si>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</si>
  <si>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</si>
  <si>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</si>
  <si>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</si>
  <si>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</si>
  <si>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</si>
  <si>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</si>
  <si>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</si>
  <si>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</si>
  <si>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</si>
  <si>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</si>
  <si>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</si>
  <si>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</si>
  <si>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</si>
  <si>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</si>
  <si>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</si>
  <si>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</si>
  <si>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</si>
  <si>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</si>
  <si>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</si>
  <si>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</si>
  <si>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</si>
  <si>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</si>
  <si>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</si>
  <si>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</si>
  <si>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</si>
  <si>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</si>
  <si>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</si>
  <si>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</si>
  <si>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</si>
  <si>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</si>
  <si>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</si>
  <si>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</si>
  <si>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</si>
  <si>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</si>
  <si>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</si>
  <si>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</si>
  <si>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</si>
  <si>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</si>
  <si>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</si>
  <si>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</si>
  <si>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</si>
  <si>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</si>
  <si>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</si>
  <si>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</si>
  <si>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</si>
  <si>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</si>
  <si>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</si>
  <si>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</si>
  <si>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</si>
  <si>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</si>
  <si>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</si>
  <si>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</si>
  <si>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</si>
  <si>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</si>
  <si>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</si>
  <si>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</si>
  <si>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</si>
  <si>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</si>
  <si>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</si>
  <si>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</si>
  <si>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</si>
  <si>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</si>
  <si>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</si>
  <si>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</si>
  <si>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</si>
  <si>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</si>
  <si>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</si>
  <si>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</si>
  <si>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</si>
  <si>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</si>
  <si>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</si>
  <si>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</si>
  <si>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</si>
  <si>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</si>
  <si>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</si>
  <si>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</si>
  <si>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</si>
  <si>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</si>
  <si>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</si>
  <si>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</si>
  <si>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</si>
  <si>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</si>
  <si>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</si>
  <si>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</si>
  <si>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</si>
  <si>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</si>
  <si>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</si>
  <si>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</si>
  <si>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</si>
  <si>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</si>
  <si>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</si>
  <si>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</si>
  <si>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</si>
  <si>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</si>
  <si>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</si>
  <si>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</si>
  <si>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</si>
  <si>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</si>
  <si>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</si>
  <si>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</si>
  <si>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</si>
  <si>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</si>
  <si>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</si>
  <si>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</si>
  <si>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</si>
  <si>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</si>
  <si>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</si>
  <si>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</si>
  <si>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</si>
  <si>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</si>
  <si>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</si>
  <si>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</si>
  <si>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</si>
  <si>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</si>
  <si>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</si>
  <si>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</si>
  <si>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</si>
  <si>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</si>
  <si>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</si>
  <si>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</si>
  <si>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</si>
  <si>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</si>
  <si>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</si>
  <si>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</si>
  <si>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</si>
  <si>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</si>
  <si>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</si>
  <si>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</si>
  <si>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</si>
  <si>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</si>
  <si>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</si>
  <si>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</si>
  <si>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</si>
  <si>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</si>
  <si>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</si>
  <si>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</si>
  <si>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</si>
  <si>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</si>
  <si>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</si>
  <si>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</si>
  <si>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</si>
  <si>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</si>
  <si>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</si>
  <si>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</si>
  <si>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</si>
  <si>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</si>
  <si>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</si>
  <si>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</si>
  <si>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</si>
  <si>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</si>
  <si>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</si>
  <si>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</si>
  <si>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</si>
  <si>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</si>
  <si>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</si>
  <si>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</si>
  <si>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</si>
  <si>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</si>
  <si>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</si>
  <si>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</si>
  <si>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</si>
  <si>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</si>
  <si>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</si>
  <si>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</si>
  <si>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</si>
  <si>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</si>
  <si>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</si>
  <si>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</si>
  <si>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</si>
  <si>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</si>
  <si>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</si>
  <si>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</si>
  <si>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</si>
  <si>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</si>
  <si>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</si>
  <si>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</si>
  <si>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</si>
  <si>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</si>
  <si>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</si>
  <si>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</si>
  <si>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</si>
  <si>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</si>
  <si>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</si>
  <si>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</si>
  <si>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</si>
  <si>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</si>
  <si>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</si>
  <si>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</si>
  <si>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</si>
  <si>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</si>
  <si>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</si>
  <si>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</si>
  <si>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</si>
  <si>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</si>
  <si>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</si>
  <si>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</si>
  <si>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</si>
  <si>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</si>
  <si>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</si>
  <si>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</si>
  <si>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</si>
  <si>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</si>
  <si>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</si>
  <si>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</si>
  <si>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</si>
  <si>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</si>
  <si>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</si>
  <si>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</si>
  <si>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</si>
  <si>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</si>
  <si>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</si>
  <si>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</si>
  <si>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</si>
  <si>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</si>
  <si>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</si>
  <si>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</si>
  <si>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</si>
  <si>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</si>
  <si>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</si>
  <si>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</si>
  <si>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</si>
  <si>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НЕВЫЯСНЕННЫЕ ПОСТУПЛЕНИЯ</t>
  </si>
  <si>
    <t>Невыясненные поступления, зачисляемые в бюджеты городских поселений</t>
  </si>
  <si>
    <t>000 1 17 01000 00 0000 180</t>
  </si>
  <si>
    <t>000 1 17 01050 13 0000 180</t>
  </si>
  <si>
    <t>Расходы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</si>
  <si>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951 0801 0210073850 611</t>
  </si>
  <si>
    <t>951 0801 0210073850 000</t>
  </si>
  <si>
    <t>951 0801 0210073850 600</t>
  </si>
  <si>
    <t>951 0801 0210073850 610</t>
  </si>
  <si>
    <t>951 0801 02100S3850 000</t>
  </si>
  <si>
    <t>951 0801 02100S3850 600</t>
  </si>
  <si>
    <t>951 0801 02100S3850 610</t>
  </si>
  <si>
    <t>951 0801 02100S3850 611</t>
  </si>
  <si>
    <t>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</si>
  <si>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Главный бухгалтер ________________ Г.В.Тимошенко</t>
  </si>
  <si>
    <t>на 1 октябрь 2016 года</t>
  </si>
  <si>
    <t>01.10.2016</t>
  </si>
  <si>
    <t>Расходы за счет межбюджетных транс-фертов из бюджета района  на решении собрани вопросов местного значения в рамках подпрограммы "Развитие жилищно-коммунального хозяйства  Углеродовского городскоготпоселения" муниципальной программы Углеродовского городского поселения "Благоустройство территории и жилищно-коммунальное хозяйство" (Инные закупки товаров, работ услуг для обеспечения государственных (муниципальных нужд)</t>
  </si>
  <si>
    <t>Начальник экономической службы   _______________           Т.В.Баркина</t>
  </si>
  <si>
    <t>"02" октября 2016 г.</t>
  </si>
  <si>
    <t>951 05 02 0530085010 240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</si>
</sst>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8"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
      <sz val="16"/>
      <color rgb="FFFF0000"/>
      <name val="Arial"/>
      <family val="2"/>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8">
    <xf numFmtId="0" fontId="0" fillId="0" borderId="0" xfId="0"/>
    <xf numFmtId="0" fontId="7" fillId="0" borderId="0" xfId="0" applyFont="1" applyAlignment="1">
      <alignment horizontal="left"/>
    </xf>
    <xf numFmtId="0" fontId="7" fillId="0" borderId="0" xfId="0" applyFont="1"/>
    <xf numFmtId="0" fontId="6" fillId="0" borderId="0" xfId="0" applyFont="1" applyAlignment="1">
      <alignment horizontal="left"/>
    </xf>
    <xf numFmtId="49" fontId="6" fillId="0" borderId="0" xfId="0" applyNumberFormat="1" applyFont="1" applyBorder="1" applyAlignment="1">
      <alignment horizontal="center"/>
    </xf>
    <xf numFmtId="0" fontId="6" fillId="0" borderId="0" xfId="0" applyFont="1" applyBorder="1" applyAlignment="1">
      <alignment horizont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20" fillId="0" borderId="0" xfId="0" applyFont="1" applyAlignment="1">
      <alignment horizontal="left"/>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4" fontId="17" fillId="0" borderId="5" xfId="0" applyNumberFormat="1" applyFont="1" applyFill="1" applyBorder="1" applyAlignment="1">
      <alignment horizontal="center"/>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0"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xf>
    <xf numFmtId="0" fontId="6" fillId="0" borderId="0" xfId="0" applyFont="1" applyFill="1" applyBorder="1" applyAlignment="1">
      <alignment horizontal="center"/>
    </xf>
    <xf numFmtId="49" fontId="6" fillId="0" borderId="0" xfId="0" applyNumberFormat="1" applyFont="1" applyFill="1" applyBorder="1" applyAlignment="1">
      <alignment horizontal="center" vertical="center"/>
    </xf>
    <xf numFmtId="0" fontId="18" fillId="0" borderId="0" xfId="0" applyFont="1" applyFill="1" applyBorder="1" applyAlignment="1"/>
    <xf numFmtId="0" fontId="19" fillId="0" borderId="0" xfId="0" applyFont="1" applyFill="1" applyAlignment="1">
      <alignment horizontal="left"/>
    </xf>
    <xf numFmtId="0" fontId="20" fillId="0" borderId="0" xfId="0" applyFont="1" applyFill="1" applyAlignment="1">
      <alignment horizontal="left"/>
    </xf>
    <xf numFmtId="49" fontId="20" fillId="0" borderId="0" xfId="0" applyNumberFormat="1" applyFont="1" applyFill="1"/>
    <xf numFmtId="49" fontId="19" fillId="0" borderId="0" xfId="0" applyNumberFormat="1" applyFont="1" applyFill="1"/>
    <xf numFmtId="49" fontId="20" fillId="0" borderId="0" xfId="0" applyNumberFormat="1" applyFont="1" applyFill="1" applyBorder="1"/>
    <xf numFmtId="0" fontId="19" fillId="0" borderId="3" xfId="0" applyFont="1" applyFill="1" applyBorder="1" applyAlignment="1">
      <alignment horizontal="left"/>
    </xf>
    <xf numFmtId="49" fontId="19" fillId="0" borderId="3" xfId="0" applyNumberFormat="1" applyFont="1" applyFill="1" applyBorder="1" applyAlignment="1">
      <alignment horizontal="left"/>
    </xf>
    <xf numFmtId="0" fontId="19" fillId="0" borderId="3" xfId="0" applyFont="1" applyFill="1" applyBorder="1" applyAlignment="1"/>
    <xf numFmtId="49" fontId="19" fillId="0" borderId="3" xfId="0" applyNumberFormat="1" applyFont="1" applyFill="1" applyBorder="1"/>
    <xf numFmtId="0" fontId="19" fillId="0" borderId="0" xfId="0" applyFont="1" applyFill="1" applyBorder="1"/>
    <xf numFmtId="0" fontId="20" fillId="0" borderId="4" xfId="0" applyFont="1" applyFill="1" applyBorder="1" applyAlignment="1">
      <alignment horizontal="left"/>
    </xf>
    <xf numFmtId="0" fontId="20" fillId="0" borderId="2" xfId="0" applyFont="1" applyFill="1" applyBorder="1" applyAlignment="1">
      <alignment horizontal="center"/>
    </xf>
    <xf numFmtId="0" fontId="20" fillId="0" borderId="1" xfId="0" applyFont="1" applyFill="1" applyBorder="1" applyAlignment="1">
      <alignment horizontal="center"/>
    </xf>
    <xf numFmtId="49" fontId="20" fillId="0" borderId="1" xfId="0" applyNumberFormat="1" applyFont="1" applyFill="1" applyBorder="1" applyAlignment="1">
      <alignment horizontal="center" vertical="center"/>
    </xf>
    <xf numFmtId="0" fontId="20" fillId="0" borderId="7" xfId="0" applyFont="1" applyFill="1" applyBorder="1" applyAlignment="1">
      <alignment horizontal="center"/>
    </xf>
    <xf numFmtId="49" fontId="20" fillId="0" borderId="16" xfId="0" applyNumberFormat="1" applyFont="1" applyFill="1" applyBorder="1" applyAlignment="1">
      <alignment horizontal="center" vertical="center"/>
    </xf>
    <xf numFmtId="0" fontId="20" fillId="0" borderId="1" xfId="0" applyFont="1" applyFill="1" applyBorder="1" applyAlignment="1">
      <alignment horizontal="left"/>
    </xf>
    <xf numFmtId="0" fontId="20" fillId="0" borderId="0" xfId="0" applyFont="1" applyFill="1" applyAlignment="1">
      <alignment horizontal="center"/>
    </xf>
    <xf numFmtId="0" fontId="20" fillId="0" borderId="16" xfId="0" applyFont="1" applyFill="1" applyBorder="1" applyAlignment="1">
      <alignment horizontal="center"/>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4" xfId="0" applyNumberFormat="1" applyFont="1" applyFill="1" applyBorder="1" applyAlignment="1">
      <alignment horizontal="center" vertical="center"/>
    </xf>
    <xf numFmtId="0" fontId="21" fillId="0" borderId="5" xfId="0" applyFont="1" applyFill="1" applyBorder="1" applyAlignment="1">
      <alignment vertical="center" wrapText="1"/>
    </xf>
    <xf numFmtId="49" fontId="21" fillId="0" borderId="5" xfId="0" applyNumberFormat="1" applyFont="1" applyFill="1" applyBorder="1" applyAlignment="1">
      <alignment horizontal="center"/>
    </xf>
    <xf numFmtId="49" fontId="21" fillId="0" borderId="5" xfId="0" applyNumberFormat="1" applyFont="1" applyFill="1" applyBorder="1" applyAlignment="1">
      <alignment horizontal="center" vertical="top"/>
    </xf>
    <xf numFmtId="49" fontId="21" fillId="0" borderId="5" xfId="0" applyNumberFormat="1" applyFont="1" applyFill="1" applyBorder="1" applyAlignment="1"/>
    <xf numFmtId="0" fontId="21" fillId="0" borderId="5" xfId="0" applyFont="1" applyFill="1" applyBorder="1" applyAlignment="1">
      <alignment vertical="top" wrapText="1"/>
    </xf>
    <xf numFmtId="4" fontId="10" fillId="2" borderId="15" xfId="0" applyNumberFormat="1" applyFont="1" applyFill="1" applyBorder="1" applyAlignment="1"/>
    <xf numFmtId="4" fontId="10" fillId="2" borderId="15" xfId="0" applyNumberFormat="1" applyFont="1" applyFill="1" applyBorder="1" applyAlignment="1">
      <alignment horizontal="right"/>
    </xf>
    <xf numFmtId="2" fontId="9" fillId="2" borderId="5" xfId="0" applyNumberFormat="1" applyFont="1" applyFill="1" applyBorder="1" applyAlignment="1"/>
    <xf numFmtId="2" fontId="9" fillId="2" borderId="5" xfId="0" applyNumberFormat="1" applyFont="1" applyFill="1" applyBorder="1" applyAlignment="1">
      <alignment horizontal="right"/>
    </xf>
    <xf numFmtId="4" fontId="9" fillId="2" borderId="5" xfId="0" applyNumberFormat="1" applyFont="1" applyFill="1" applyBorder="1" applyAlignment="1"/>
    <xf numFmtId="4" fontId="9" fillId="2" borderId="5" xfId="0" applyNumberFormat="1" applyFont="1" applyFill="1" applyBorder="1" applyAlignment="1">
      <alignment horizontal="right"/>
    </xf>
    <xf numFmtId="0" fontId="5" fillId="0" borderId="0" xfId="0" applyFont="1" applyBorder="1" applyAlignment="1">
      <alignment horizontal="center"/>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5" xfId="0" applyFont="1" applyFill="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Font="1" applyBorder="1" applyAlignment="1">
      <alignment horizontal="center" vertical="top"/>
    </xf>
    <xf numFmtId="0" fontId="7" fillId="2" borderId="0" xfId="0" applyFont="1" applyFill="1" applyAlignment="1">
      <alignment horizontal="left"/>
    </xf>
    <xf numFmtId="0" fontId="6" fillId="2" borderId="0" xfId="0" applyFont="1" applyFill="1" applyAlignment="1"/>
    <xf numFmtId="0" fontId="7" fillId="2" borderId="0" xfId="0" applyFont="1" applyFill="1"/>
    <xf numFmtId="0" fontId="6" fillId="2" borderId="0" xfId="0" applyFont="1" applyFill="1"/>
    <xf numFmtId="49" fontId="6" fillId="2" borderId="0" xfId="0" applyNumberFormat="1" applyFont="1" applyFill="1"/>
    <xf numFmtId="0" fontId="8" fillId="2" borderId="0" xfId="0" applyFont="1" applyFill="1" applyAlignment="1">
      <alignment horizontal="center" vertical="center"/>
    </xf>
    <xf numFmtId="0" fontId="8" fillId="2" borderId="0" xfId="0" applyFont="1" applyFill="1" applyAlignment="1"/>
    <xf numFmtId="0" fontId="6" fillId="2" borderId="8" xfId="0" applyFont="1" applyFill="1" applyBorder="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49" fontId="6" fillId="2" borderId="10" xfId="0" applyNumberFormat="1" applyFont="1" applyFill="1" applyBorder="1" applyAlignment="1">
      <alignment horizontal="centerContinuous"/>
    </xf>
    <xf numFmtId="0" fontId="6" fillId="2" borderId="0" xfId="0" applyFont="1" applyFill="1" applyAlignment="1">
      <alignment horizontal="centerContinuous"/>
    </xf>
    <xf numFmtId="0" fontId="6" fillId="2" borderId="0" xfId="0" applyFont="1" applyFill="1" applyAlignment="1">
      <alignment horizontal="center" vertical="center"/>
    </xf>
    <xf numFmtId="0" fontId="6" fillId="2" borderId="0" xfId="0" applyFont="1" applyFill="1" applyAlignment="1"/>
    <xf numFmtId="49" fontId="6" fillId="2" borderId="11" xfId="0" applyNumberFormat="1" applyFont="1" applyFill="1" applyBorder="1" applyAlignment="1">
      <alignment horizontal="center"/>
    </xf>
    <xf numFmtId="0" fontId="4" fillId="2" borderId="0" xfId="0" applyFont="1" applyFill="1" applyAlignment="1">
      <alignment horizontal="left"/>
    </xf>
    <xf numFmtId="49" fontId="6" fillId="2" borderId="0" xfId="0" applyNumberFormat="1" applyFont="1" applyFill="1" applyAlignment="1"/>
    <xf numFmtId="49" fontId="6" fillId="2" borderId="12" xfId="0" applyNumberFormat="1" applyFont="1" applyFill="1" applyBorder="1" applyAlignment="1">
      <alignment horizontal="center"/>
    </xf>
    <xf numFmtId="0" fontId="4" fillId="2" borderId="0" xfId="0" applyFont="1" applyFill="1" applyAlignment="1"/>
    <xf numFmtId="0" fontId="4" fillId="2" borderId="0" xfId="0" applyFont="1" applyFill="1" applyAlignment="1">
      <alignment horizontal="left" wrapText="1"/>
    </xf>
    <xf numFmtId="0" fontId="0" fillId="2" borderId="0" xfId="0" applyFill="1" applyAlignment="1"/>
    <xf numFmtId="49" fontId="6" fillId="2" borderId="11" xfId="0" applyNumberFormat="1" applyFont="1" applyFill="1" applyBorder="1" applyAlignment="1">
      <alignment horizontal="centerContinuous"/>
    </xf>
    <xf numFmtId="0" fontId="8" fillId="2" borderId="0" xfId="0" applyFont="1" applyFill="1" applyBorder="1" applyAlignment="1"/>
    <xf numFmtId="49" fontId="6" fillId="2" borderId="13" xfId="0" applyNumberFormat="1" applyFont="1" applyFill="1" applyBorder="1" applyAlignment="1">
      <alignment horizontal="centerContinuous"/>
    </xf>
    <xf numFmtId="49" fontId="6" fillId="2" borderId="0" xfId="0" applyNumberFormat="1" applyFont="1" applyFill="1" applyBorder="1" applyAlignment="1">
      <alignment horizontal="centerContinuous"/>
    </xf>
    <xf numFmtId="0" fontId="7" fillId="2" borderId="3" xfId="0" applyFont="1" applyFill="1" applyBorder="1" applyAlignment="1">
      <alignment horizontal="left"/>
    </xf>
    <xf numFmtId="0" fontId="7" fillId="2" borderId="3" xfId="0" applyFont="1" applyFill="1" applyBorder="1" applyAlignment="1"/>
    <xf numFmtId="49" fontId="7" fillId="2" borderId="3" xfId="0" applyNumberFormat="1" applyFont="1" applyFill="1" applyBorder="1"/>
    <xf numFmtId="0" fontId="7" fillId="2" borderId="3" xfId="0" applyFont="1" applyFill="1" applyBorder="1"/>
    <xf numFmtId="0" fontId="6" fillId="2" borderId="4" xfId="0" applyFont="1" applyFill="1" applyBorder="1" applyAlignment="1">
      <alignment horizontal="left"/>
    </xf>
    <xf numFmtId="0" fontId="6" fillId="2" borderId="2" xfId="0"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vertical="center"/>
    </xf>
    <xf numFmtId="4" fontId="6" fillId="2" borderId="4" xfId="0" applyNumberFormat="1" applyFont="1" applyFill="1" applyBorder="1" applyAlignment="1">
      <alignment horizontal="center"/>
    </xf>
    <xf numFmtId="0" fontId="6" fillId="2" borderId="4" xfId="0" applyFont="1" applyFill="1" applyBorder="1" applyAlignment="1">
      <alignment horizontal="center"/>
    </xf>
    <xf numFmtId="0" fontId="6" fillId="2" borderId="1" xfId="0" applyFont="1" applyFill="1" applyBorder="1" applyAlignment="1">
      <alignment horizontal="left"/>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49" fontId="6" fillId="2" borderId="5" xfId="0" applyNumberFormat="1" applyFont="1" applyFill="1" applyBorder="1" applyAlignment="1">
      <alignment horizontal="center" vertical="center"/>
    </xf>
    <xf numFmtId="0" fontId="13" fillId="2" borderId="6" xfId="0" applyFont="1" applyFill="1" applyBorder="1"/>
    <xf numFmtId="49" fontId="13" fillId="2" borderId="5" xfId="0" applyNumberFormat="1" applyFont="1" applyFill="1" applyBorder="1" applyAlignment="1">
      <alignment horizontal="center"/>
    </xf>
    <xf numFmtId="49" fontId="13" fillId="2" borderId="15" xfId="0" applyNumberFormat="1" applyFont="1" applyFill="1" applyBorder="1" applyAlignment="1">
      <alignment horizontal="center"/>
    </xf>
    <xf numFmtId="4" fontId="10" fillId="2" borderId="18" xfId="0" applyNumberFormat="1" applyFont="1" applyFill="1" applyBorder="1" applyAlignment="1"/>
    <xf numFmtId="49" fontId="13" fillId="2" borderId="7" xfId="0" applyNumberFormat="1" applyFont="1" applyFill="1" applyBorder="1" applyAlignment="1"/>
    <xf numFmtId="4" fontId="10" fillId="2" borderId="5" xfId="0" applyNumberFormat="1" applyFont="1" applyFill="1" applyBorder="1" applyAlignment="1"/>
    <xf numFmtId="4" fontId="10" fillId="2" borderId="9" xfId="0" applyNumberFormat="1" applyFont="1" applyFill="1" applyBorder="1" applyAlignment="1"/>
    <xf numFmtId="0" fontId="13" fillId="2" borderId="6" xfId="0" applyNumberFormat="1" applyFont="1" applyFill="1" applyBorder="1" applyAlignment="1">
      <alignment vertical="center" wrapText="1"/>
    </xf>
    <xf numFmtId="4" fontId="10" fillId="2" borderId="14" xfId="0" applyNumberFormat="1" applyFont="1" applyFill="1" applyBorder="1" applyAlignment="1"/>
    <xf numFmtId="4" fontId="10" fillId="2" borderId="14" xfId="0" applyNumberFormat="1" applyFont="1" applyFill="1" applyBorder="1" applyAlignment="1">
      <alignment horizontal="right"/>
    </xf>
    <xf numFmtId="0" fontId="13" fillId="2" borderId="6" xfId="0" applyNumberFormat="1" applyFont="1" applyFill="1" applyBorder="1" applyAlignment="1">
      <alignment horizontal="left" vertical="center" wrapText="1"/>
    </xf>
    <xf numFmtId="165" fontId="10" fillId="2" borderId="14" xfId="0" applyNumberFormat="1" applyFont="1" applyFill="1" applyBorder="1" applyAlignment="1">
      <alignment horizontal="right"/>
    </xf>
    <xf numFmtId="4" fontId="10" fillId="2" borderId="5" xfId="0" applyNumberFormat="1" applyFont="1" applyFill="1" applyBorder="1" applyAlignment="1">
      <alignment horizontal="right"/>
    </xf>
    <xf numFmtId="0" fontId="13" fillId="2" borderId="6" xfId="0" applyNumberFormat="1" applyFont="1" applyFill="1" applyBorder="1" applyAlignment="1">
      <alignment horizontal="left" vertical="top" wrapText="1"/>
    </xf>
    <xf numFmtId="0" fontId="13" fillId="2" borderId="19" xfId="0" applyFont="1" applyFill="1" applyBorder="1" applyAlignment="1">
      <alignment wrapText="1"/>
    </xf>
    <xf numFmtId="0" fontId="13" fillId="2" borderId="5" xfId="0" applyFont="1" applyFill="1" applyBorder="1"/>
    <xf numFmtId="0" fontId="13" fillId="2" borderId="0" xfId="0" applyFont="1" applyFill="1"/>
    <xf numFmtId="0" fontId="13" fillId="2" borderId="0" xfId="0" applyFont="1" applyFill="1" applyAlignment="1">
      <alignment wrapText="1"/>
    </xf>
    <xf numFmtId="165" fontId="10" fillId="2" borderId="5" xfId="0" applyNumberFormat="1" applyFont="1" applyFill="1" applyBorder="1" applyAlignment="1">
      <alignment horizontal="right"/>
    </xf>
    <xf numFmtId="2" fontId="10" fillId="2" borderId="5" xfId="0" applyNumberFormat="1" applyFont="1" applyFill="1" applyBorder="1" applyAlignment="1">
      <alignment horizontal="right"/>
    </xf>
    <xf numFmtId="49" fontId="13" fillId="2" borderId="4" xfId="0" applyNumberFormat="1" applyFont="1" applyFill="1" applyBorder="1" applyAlignment="1">
      <alignment horizontal="center"/>
    </xf>
    <xf numFmtId="4" fontId="10" fillId="2" borderId="4" xfId="0" applyNumberFormat="1" applyFont="1" applyFill="1" applyBorder="1" applyAlignment="1"/>
    <xf numFmtId="4" fontId="10" fillId="2" borderId="4" xfId="0" applyNumberFormat="1" applyFont="1" applyFill="1" applyBorder="1" applyAlignment="1">
      <alignment horizontal="right"/>
    </xf>
    <xf numFmtId="0"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center"/>
    </xf>
    <xf numFmtId="49" fontId="9" fillId="2" borderId="0" xfId="0" applyNumberFormat="1" applyFont="1" applyFill="1" applyBorder="1" applyAlignment="1">
      <alignment horizontal="center"/>
    </xf>
    <xf numFmtId="4" fontId="10" fillId="2" borderId="0" xfId="0" applyNumberFormat="1" applyFont="1" applyFill="1" applyBorder="1" applyAlignment="1">
      <alignment horizontal="center"/>
    </xf>
    <xf numFmtId="49" fontId="7" fillId="2" borderId="0" xfId="0" applyNumberFormat="1" applyFont="1" applyFill="1" applyBorder="1" applyAlignment="1">
      <alignment horizontal="left" wrapText="1"/>
    </xf>
    <xf numFmtId="49" fontId="6" fillId="2" borderId="0" xfId="0" applyNumberFormat="1" applyFont="1" applyFill="1" applyBorder="1" applyAlignment="1">
      <alignment horizontal="center"/>
    </xf>
    <xf numFmtId="0" fontId="7" fillId="2" borderId="0" xfId="0" applyFont="1" applyFill="1" applyBorder="1" applyAlignment="1">
      <alignment horizontal="left" wrapText="1"/>
    </xf>
    <xf numFmtId="49" fontId="7" fillId="2" borderId="0" xfId="0" applyNumberFormat="1" applyFont="1" applyFill="1" applyBorder="1" applyAlignment="1">
      <alignment horizontal="center" wrapText="1"/>
    </xf>
    <xf numFmtId="0" fontId="6" fillId="2" borderId="0" xfId="0" applyFont="1" applyFill="1" applyBorder="1" applyAlignment="1">
      <alignment horizontal="left"/>
    </xf>
    <xf numFmtId="49" fontId="7" fillId="2" borderId="0" xfId="0" applyNumberFormat="1" applyFont="1" applyFill="1" applyBorder="1"/>
    <xf numFmtId="49" fontId="7" fillId="2" borderId="0" xfId="0" applyNumberFormat="1" applyFont="1" applyFill="1"/>
    <xf numFmtId="0" fontId="6" fillId="2" borderId="0" xfId="0" applyFont="1" applyFill="1" applyBorder="1" applyAlignment="1">
      <alignment horizontal="center"/>
    </xf>
    <xf numFmtId="0" fontId="14" fillId="2" borderId="0" xfId="0" applyFont="1" applyFill="1"/>
    <xf numFmtId="0" fontId="15" fillId="2" borderId="0" xfId="0" applyFont="1" applyFill="1" applyBorder="1" applyAlignment="1"/>
    <xf numFmtId="0" fontId="12" fillId="2" borderId="0" xfId="0" applyFont="1" applyFill="1" applyAlignment="1">
      <alignment horizontal="left"/>
    </xf>
    <xf numFmtId="49" fontId="12" fillId="2" borderId="0" xfId="0" applyNumberFormat="1" applyFont="1" applyFill="1"/>
    <xf numFmtId="49" fontId="1" fillId="2" borderId="0" xfId="0" applyNumberFormat="1" applyFont="1" applyFill="1"/>
    <xf numFmtId="0" fontId="0" fillId="2" borderId="0" xfId="0" applyFill="1"/>
    <xf numFmtId="0" fontId="14" fillId="2" borderId="3" xfId="0" applyFont="1" applyFill="1" applyBorder="1" applyAlignment="1">
      <alignment horizontal="left"/>
    </xf>
    <xf numFmtId="0" fontId="14" fillId="2" borderId="3" xfId="0" applyFont="1" applyFill="1" applyBorder="1" applyAlignment="1"/>
    <xf numFmtId="49" fontId="14" fillId="2" borderId="3" xfId="0" applyNumberFormat="1" applyFont="1" applyFill="1" applyBorder="1"/>
    <xf numFmtId="49" fontId="26" fillId="2" borderId="3" xfId="0" applyNumberFormat="1" applyFont="1" applyFill="1" applyBorder="1"/>
    <xf numFmtId="49" fontId="0" fillId="2" borderId="3" xfId="0" applyNumberFormat="1" applyFill="1" applyBorder="1"/>
    <xf numFmtId="0" fontId="12" fillId="2" borderId="4" xfId="0" applyFont="1" applyFill="1" applyBorder="1" applyAlignment="1">
      <alignment horizontal="center"/>
    </xf>
    <xf numFmtId="0" fontId="12" fillId="2" borderId="17" xfId="0" applyFont="1" applyFill="1" applyBorder="1" applyAlignment="1">
      <alignment horizontal="center"/>
    </xf>
    <xf numFmtId="49" fontId="12" fillId="2" borderId="4" xfId="0" applyNumberFormat="1" applyFont="1" applyFill="1" applyBorder="1" applyAlignment="1">
      <alignment horizontal="center" vertical="center"/>
    </xf>
    <xf numFmtId="0" fontId="12" fillId="2" borderId="4" xfId="0" applyFont="1" applyFill="1" applyBorder="1"/>
    <xf numFmtId="0" fontId="1" fillId="2" borderId="4" xfId="0" applyFont="1" applyFill="1" applyBorder="1" applyAlignment="1">
      <alignment horizontal="center"/>
    </xf>
    <xf numFmtId="0" fontId="12" fillId="2" borderId="1" xfId="0" applyFont="1" applyFill="1" applyBorder="1" applyAlignment="1">
      <alignment horizontal="center"/>
    </xf>
    <xf numFmtId="0" fontId="12" fillId="2" borderId="2" xfId="0" applyFont="1" applyFill="1" applyBorder="1" applyAlignment="1">
      <alignment horizontal="center"/>
    </xf>
    <xf numFmtId="49" fontId="12"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2" fillId="2" borderId="7" xfId="0" applyFont="1" applyFill="1" applyBorder="1" applyAlignment="1">
      <alignment horizontal="center" vertical="center"/>
    </xf>
    <xf numFmtId="0" fontId="12" fillId="2" borderId="4"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9" fillId="2" borderId="5" xfId="0" applyFont="1" applyFill="1" applyBorder="1"/>
    <xf numFmtId="49" fontId="9" fillId="2" borderId="5" xfId="0" applyNumberFormat="1" applyFont="1" applyFill="1" applyBorder="1" applyAlignment="1"/>
    <xf numFmtId="0" fontId="0" fillId="2" borderId="0" xfId="0" applyFill="1" applyBorder="1"/>
    <xf numFmtId="0" fontId="9" fillId="2" borderId="5" xfId="0" applyFont="1" applyFill="1" applyBorder="1" applyAlignment="1">
      <alignment wrapText="1"/>
    </xf>
    <xf numFmtId="49" fontId="9" fillId="2" borderId="5" xfId="0" applyNumberFormat="1" applyFont="1" applyFill="1" applyBorder="1" applyAlignment="1">
      <alignment horizontal="center"/>
    </xf>
    <xf numFmtId="49" fontId="3" fillId="2" borderId="0" xfId="0" applyNumberFormat="1" applyFont="1" applyFill="1" applyBorder="1" applyAlignment="1"/>
    <xf numFmtId="49" fontId="3" fillId="2" borderId="0" xfId="0" applyNumberFormat="1" applyFont="1" applyFill="1" applyBorder="1" applyAlignment="1">
      <alignment horizontal="center"/>
    </xf>
    <xf numFmtId="0" fontId="16" fillId="2" borderId="5" xfId="0" applyFont="1" applyFill="1" applyBorder="1" applyAlignment="1">
      <alignment wrapText="1"/>
    </xf>
    <xf numFmtId="0" fontId="0" fillId="2" borderId="16" xfId="0" applyFill="1" applyBorder="1" applyAlignment="1"/>
    <xf numFmtId="0" fontId="9" fillId="2" borderId="5" xfId="0" applyFont="1" applyFill="1" applyBorder="1" applyAlignment="1">
      <alignment horizontal="left" vertical="center" wrapText="1"/>
    </xf>
    <xf numFmtId="0" fontId="9" fillId="2" borderId="5" xfId="0" applyFont="1" applyFill="1" applyBorder="1" applyAlignment="1">
      <alignment horizontal="left" wrapText="1"/>
    </xf>
    <xf numFmtId="0" fontId="9" fillId="2" borderId="5" xfId="0" applyFont="1" applyFill="1" applyBorder="1" applyAlignment="1">
      <alignment horizontal="left" vertical="top" wrapText="1"/>
    </xf>
    <xf numFmtId="4" fontId="27" fillId="2" borderId="5" xfId="0" applyNumberFormat="1" applyFont="1" applyFill="1" applyBorder="1" applyAlignment="1">
      <alignment horizontal="right"/>
    </xf>
    <xf numFmtId="4" fontId="9" fillId="2" borderId="5" xfId="0" applyNumberFormat="1" applyFont="1" applyFill="1" applyBorder="1" applyAlignment="1">
      <alignment horizontal="left" vertical="center" wrapText="1"/>
    </xf>
    <xf numFmtId="2" fontId="9" fillId="2" borderId="5" xfId="0" applyNumberFormat="1" applyFont="1" applyFill="1" applyBorder="1" applyAlignment="1">
      <alignment horizontal="right" shrinkToFit="1"/>
    </xf>
    <xf numFmtId="0" fontId="9" fillId="2" borderId="5" xfId="0" applyFont="1" applyFill="1" applyBorder="1" applyAlignment="1">
      <alignment vertical="top" wrapText="1"/>
    </xf>
    <xf numFmtId="0" fontId="17" fillId="2" borderId="5" xfId="0" applyFont="1" applyFill="1" applyBorder="1" applyAlignment="1">
      <alignment horizontal="left" vertical="top" wrapText="1"/>
    </xf>
    <xf numFmtId="0" fontId="25" fillId="2" borderId="0" xfId="0" applyFont="1" applyFill="1" applyAlignment="1">
      <alignment wrapText="1"/>
    </xf>
    <xf numFmtId="0" fontId="9" fillId="2" borderId="0" xfId="0" applyFont="1" applyFill="1" applyAlignment="1">
      <alignment wrapText="1"/>
    </xf>
    <xf numFmtId="0" fontId="5" fillId="2" borderId="5" xfId="0" applyFont="1" applyFill="1" applyBorder="1" applyAlignment="1">
      <alignment horizontal="left" vertical="top" wrapText="1"/>
    </xf>
    <xf numFmtId="0" fontId="16" fillId="2" borderId="5"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17" fillId="2" borderId="5" xfId="0" applyFont="1" applyFill="1" applyBorder="1" applyAlignment="1">
      <alignment horizontal="left" wrapText="1"/>
    </xf>
    <xf numFmtId="164" fontId="9" fillId="2" borderId="5" xfId="0" applyNumberFormat="1" applyFont="1" applyFill="1" applyBorder="1" applyAlignment="1">
      <alignment horizontal="right"/>
    </xf>
    <xf numFmtId="164" fontId="9" fillId="2" borderId="5" xfId="0" applyNumberFormat="1" applyFont="1" applyFill="1" applyBorder="1" applyAlignment="1"/>
    <xf numFmtId="0" fontId="14" fillId="2" borderId="5" xfId="0" applyFont="1" applyFill="1" applyBorder="1" applyAlignment="1">
      <alignment vertical="top" wrapText="1"/>
    </xf>
    <xf numFmtId="0" fontId="9" fillId="2" borderId="5" xfId="0" applyFont="1" applyFill="1" applyBorder="1" applyAlignment="1">
      <alignment horizontal="center"/>
    </xf>
    <xf numFmtId="49" fontId="12" fillId="2" borderId="5" xfId="0" applyNumberFormat="1" applyFont="1" applyFill="1" applyBorder="1" applyAlignment="1">
      <alignment horizontal="center"/>
    </xf>
    <xf numFmtId="4" fontId="17" fillId="2" borderId="5" xfId="0" applyNumberFormat="1" applyFont="1" applyFill="1" applyBorder="1" applyAlignment="1">
      <alignment horizontal="center"/>
    </xf>
    <xf numFmtId="4" fontId="11" fillId="2" borderId="5" xfId="0" applyNumberFormat="1" applyFont="1" applyFill="1" applyBorder="1" applyAlignment="1">
      <alignment horizontal="center"/>
    </xf>
    <xf numFmtId="0" fontId="3" fillId="2" borderId="0"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view="pageBreakPreview" zoomScale="70" zoomScaleSheetLayoutView="70" workbookViewId="0">
      <selection sqref="A1:XFD1048576"/>
    </sheetView>
  </sheetViews>
  <sheetFormatPr defaultRowHeight="18" x14ac:dyDescent="0.25"/>
  <cols>
    <col min="1" max="1" width="75.7109375" style="89" customWidth="1"/>
    <col min="2" max="2" width="8.7109375" style="89" customWidth="1"/>
    <col min="3" max="3" width="45" style="89" customWidth="1"/>
    <col min="4" max="4" width="23" style="161" customWidth="1"/>
    <col min="5" max="5" width="24" style="161" customWidth="1"/>
    <col min="6" max="6" width="23.42578125" style="91" customWidth="1"/>
    <col min="7" max="7" width="9.140625" style="91" customWidth="1"/>
    <col min="8" max="8" width="0.140625" style="91" hidden="1" customWidth="1"/>
    <col min="9" max="16384" width="9.140625" style="91"/>
  </cols>
  <sheetData>
    <row r="1" spans="1:6" ht="10.5" customHeight="1" x14ac:dyDescent="0.25">
      <c r="D1" s="90"/>
      <c r="E1" s="90"/>
      <c r="F1" s="90"/>
    </row>
    <row r="2" spans="1:6" ht="9.75" customHeight="1" x14ac:dyDescent="0.25">
      <c r="D2" s="92"/>
      <c r="E2" s="93"/>
      <c r="F2" s="92"/>
    </row>
    <row r="3" spans="1:6" ht="10.5" customHeight="1" x14ac:dyDescent="0.25">
      <c r="D3" s="92"/>
      <c r="E3" s="93"/>
      <c r="F3" s="92"/>
    </row>
    <row r="4" spans="1:6" ht="11.25" customHeight="1" x14ac:dyDescent="0.25">
      <c r="D4" s="92"/>
      <c r="E4" s="93"/>
      <c r="F4" s="92"/>
    </row>
    <row r="5" spans="1:6" ht="10.5" customHeight="1" x14ac:dyDescent="0.25">
      <c r="D5" s="92"/>
      <c r="E5" s="93"/>
      <c r="F5" s="92"/>
    </row>
    <row r="6" spans="1:6" ht="17.25" customHeight="1" thickBot="1" x14ac:dyDescent="0.3">
      <c r="A6" s="94" t="s">
        <v>189</v>
      </c>
      <c r="B6" s="94"/>
      <c r="C6" s="94"/>
      <c r="D6" s="94"/>
      <c r="E6" s="95"/>
      <c r="F6" s="96" t="s">
        <v>4</v>
      </c>
    </row>
    <row r="7" spans="1:6" ht="20.25" customHeight="1" x14ac:dyDescent="0.25">
      <c r="B7" s="97"/>
      <c r="D7" s="98" t="s">
        <v>184</v>
      </c>
      <c r="E7" s="98"/>
      <c r="F7" s="99" t="s">
        <v>21</v>
      </c>
    </row>
    <row r="8" spans="1:6" ht="15.75" customHeight="1" x14ac:dyDescent="0.25">
      <c r="A8" s="100"/>
      <c r="B8" s="100"/>
      <c r="C8" s="101" t="s">
        <v>560</v>
      </c>
      <c r="D8" s="101"/>
      <c r="E8" s="102" t="s">
        <v>188</v>
      </c>
      <c r="F8" s="103" t="s">
        <v>561</v>
      </c>
    </row>
    <row r="9" spans="1:6" ht="15.75" customHeight="1" x14ac:dyDescent="0.25">
      <c r="A9" s="104" t="s">
        <v>38</v>
      </c>
      <c r="B9" s="97"/>
      <c r="C9" s="97"/>
      <c r="D9" s="93"/>
      <c r="E9" s="105" t="s">
        <v>185</v>
      </c>
      <c r="F9" s="106" t="s">
        <v>76</v>
      </c>
    </row>
    <row r="10" spans="1:6" ht="17.25" customHeight="1" x14ac:dyDescent="0.25">
      <c r="A10" s="107" t="s">
        <v>96</v>
      </c>
      <c r="B10" s="102"/>
      <c r="C10" s="102"/>
      <c r="D10" s="102"/>
      <c r="E10" s="105" t="s">
        <v>186</v>
      </c>
      <c r="F10" s="103" t="s">
        <v>77</v>
      </c>
    </row>
    <row r="11" spans="1:6" ht="35.25" customHeight="1" x14ac:dyDescent="0.25">
      <c r="A11" s="108" t="s">
        <v>255</v>
      </c>
      <c r="B11" s="109"/>
      <c r="C11" s="109"/>
      <c r="D11" s="109"/>
      <c r="E11" s="105" t="s">
        <v>187</v>
      </c>
      <c r="F11" s="103" t="s">
        <v>152</v>
      </c>
    </row>
    <row r="12" spans="1:6" ht="14.1" customHeight="1" x14ac:dyDescent="0.25">
      <c r="A12" s="107" t="s">
        <v>207</v>
      </c>
      <c r="B12" s="97"/>
      <c r="C12" s="97"/>
      <c r="D12" s="93"/>
      <c r="E12" s="93"/>
      <c r="F12" s="110"/>
    </row>
    <row r="13" spans="1:6" ht="17.25" customHeight="1" thickBot="1" x14ac:dyDescent="0.3">
      <c r="A13" s="104" t="s">
        <v>90</v>
      </c>
      <c r="B13" s="111" t="s">
        <v>183</v>
      </c>
      <c r="C13" s="109"/>
      <c r="D13" s="93"/>
      <c r="E13" s="93"/>
      <c r="F13" s="112" t="s">
        <v>0</v>
      </c>
    </row>
    <row r="14" spans="1:6" ht="13.5" customHeight="1" x14ac:dyDescent="0.25">
      <c r="B14" s="109"/>
      <c r="C14" s="109"/>
      <c r="D14" s="93"/>
      <c r="E14" s="93"/>
      <c r="F14" s="113"/>
    </row>
    <row r="15" spans="1:6" ht="5.25" customHeight="1" x14ac:dyDescent="0.25">
      <c r="A15" s="114"/>
      <c r="B15" s="114"/>
      <c r="C15" s="115"/>
      <c r="D15" s="116"/>
      <c r="E15" s="116"/>
      <c r="F15" s="117"/>
    </row>
    <row r="16" spans="1:6" ht="16.5" customHeight="1" x14ac:dyDescent="0.25">
      <c r="A16" s="118"/>
      <c r="B16" s="119" t="s">
        <v>10</v>
      </c>
      <c r="C16" s="120" t="s">
        <v>37</v>
      </c>
      <c r="D16" s="121" t="s">
        <v>29</v>
      </c>
      <c r="E16" s="122"/>
      <c r="F16" s="123" t="s">
        <v>22</v>
      </c>
    </row>
    <row r="17" spans="1:6" ht="21.75" customHeight="1" x14ac:dyDescent="0.25">
      <c r="A17" s="120" t="s">
        <v>5</v>
      </c>
      <c r="B17" s="119" t="s">
        <v>11</v>
      </c>
      <c r="C17" s="120" t="s">
        <v>33</v>
      </c>
      <c r="D17" s="121" t="s">
        <v>30</v>
      </c>
      <c r="E17" s="121" t="s">
        <v>24</v>
      </c>
      <c r="F17" s="121" t="s">
        <v>3</v>
      </c>
    </row>
    <row r="18" spans="1:6" ht="16.5" customHeight="1" x14ac:dyDescent="0.25">
      <c r="A18" s="124"/>
      <c r="B18" s="119" t="s">
        <v>12</v>
      </c>
      <c r="C18" s="120" t="s">
        <v>34</v>
      </c>
      <c r="D18" s="121" t="s">
        <v>3</v>
      </c>
      <c r="E18" s="121"/>
      <c r="F18" s="121"/>
    </row>
    <row r="19" spans="1:6" ht="19.5" customHeight="1" x14ac:dyDescent="0.25">
      <c r="A19" s="125">
        <v>1</v>
      </c>
      <c r="B19" s="126">
        <v>2</v>
      </c>
      <c r="C19" s="125">
        <v>3</v>
      </c>
      <c r="D19" s="127" t="s">
        <v>1</v>
      </c>
      <c r="E19" s="127" t="s">
        <v>25</v>
      </c>
      <c r="F19" s="127" t="s">
        <v>26</v>
      </c>
    </row>
    <row r="20" spans="1:6" ht="29.25" customHeight="1" x14ac:dyDescent="0.35">
      <c r="A20" s="128" t="s">
        <v>27</v>
      </c>
      <c r="B20" s="129" t="s">
        <v>79</v>
      </c>
      <c r="C20" s="130" t="s">
        <v>20</v>
      </c>
      <c r="D20" s="75">
        <f>D22+D68</f>
        <v>20932300</v>
      </c>
      <c r="E20" s="75">
        <f>E22+E68</f>
        <v>15793226.390000001</v>
      </c>
      <c r="F20" s="131">
        <f>D20-E20</f>
        <v>5139073.6099999994</v>
      </c>
    </row>
    <row r="21" spans="1:6" ht="24" customHeight="1" x14ac:dyDescent="0.35">
      <c r="A21" s="128" t="s">
        <v>6</v>
      </c>
      <c r="B21" s="129" t="s">
        <v>79</v>
      </c>
      <c r="C21" s="132"/>
      <c r="D21" s="133"/>
      <c r="E21" s="133"/>
      <c r="F21" s="134"/>
    </row>
    <row r="22" spans="1:6" ht="27" customHeight="1" x14ac:dyDescent="0.35">
      <c r="A22" s="135" t="s">
        <v>41</v>
      </c>
      <c r="B22" s="129" t="s">
        <v>79</v>
      </c>
      <c r="C22" s="129" t="s">
        <v>97</v>
      </c>
      <c r="D22" s="133">
        <f>D23+D28+D37+D45+D48+D59+D34+D63+D66</f>
        <v>3002500</v>
      </c>
      <c r="E22" s="133">
        <f>E23+E28+E37+E45+E48+E59+E34+E63+E66</f>
        <v>1529716.3099999998</v>
      </c>
      <c r="F22" s="134">
        <f>D22-E22</f>
        <v>1472783.6900000002</v>
      </c>
    </row>
    <row r="23" spans="1:6" ht="33" customHeight="1" x14ac:dyDescent="0.35">
      <c r="A23" s="135" t="s">
        <v>42</v>
      </c>
      <c r="B23" s="129" t="s">
        <v>79</v>
      </c>
      <c r="C23" s="129" t="s">
        <v>98</v>
      </c>
      <c r="D23" s="136">
        <f>D24</f>
        <v>293600</v>
      </c>
      <c r="E23" s="75">
        <f>E24</f>
        <v>383339.69999999995</v>
      </c>
      <c r="F23" s="134">
        <f t="shared" ref="F23:F79" si="0">D23-E23</f>
        <v>-89739.699999999953</v>
      </c>
    </row>
    <row r="24" spans="1:6" ht="26.25" customHeight="1" x14ac:dyDescent="0.35">
      <c r="A24" s="135" t="s">
        <v>43</v>
      </c>
      <c r="B24" s="129" t="s">
        <v>79</v>
      </c>
      <c r="C24" s="129" t="s">
        <v>99</v>
      </c>
      <c r="D24" s="136">
        <f>D25+D26</f>
        <v>293600</v>
      </c>
      <c r="E24" s="75">
        <f>E25+E26</f>
        <v>383339.69999999995</v>
      </c>
      <c r="F24" s="134">
        <f t="shared" si="0"/>
        <v>-89739.699999999953</v>
      </c>
    </row>
    <row r="25" spans="1:6" ht="165" customHeight="1" x14ac:dyDescent="0.35">
      <c r="A25" s="135" t="s">
        <v>116</v>
      </c>
      <c r="B25" s="129" t="s">
        <v>79</v>
      </c>
      <c r="C25" s="129" t="s">
        <v>120</v>
      </c>
      <c r="D25" s="136">
        <v>292900</v>
      </c>
      <c r="E25" s="75">
        <v>380624.6</v>
      </c>
      <c r="F25" s="134">
        <f t="shared" si="0"/>
        <v>-87724.599999999977</v>
      </c>
    </row>
    <row r="26" spans="1:6" ht="98.25" customHeight="1" x14ac:dyDescent="0.35">
      <c r="A26" s="135" t="s">
        <v>122</v>
      </c>
      <c r="B26" s="129" t="s">
        <v>79</v>
      </c>
      <c r="C26" s="129" t="s">
        <v>121</v>
      </c>
      <c r="D26" s="136">
        <v>700</v>
      </c>
      <c r="E26" s="75">
        <v>2715.1</v>
      </c>
      <c r="F26" s="134">
        <f t="shared" si="0"/>
        <v>-2015.1</v>
      </c>
    </row>
    <row r="27" spans="1:6" ht="61.5" hidden="1" customHeight="1" x14ac:dyDescent="0.35">
      <c r="A27" s="135" t="s">
        <v>44</v>
      </c>
      <c r="B27" s="129" t="s">
        <v>79</v>
      </c>
      <c r="C27" s="129" t="s">
        <v>69</v>
      </c>
      <c r="D27" s="136">
        <v>0</v>
      </c>
      <c r="E27" s="75">
        <v>117</v>
      </c>
      <c r="F27" s="134">
        <f t="shared" si="0"/>
        <v>-117</v>
      </c>
    </row>
    <row r="28" spans="1:6" ht="79.5" customHeight="1" x14ac:dyDescent="0.35">
      <c r="A28" s="135" t="s">
        <v>133</v>
      </c>
      <c r="B28" s="129" t="s">
        <v>79</v>
      </c>
      <c r="C28" s="129" t="s">
        <v>131</v>
      </c>
      <c r="D28" s="136">
        <f>D29</f>
        <v>635100</v>
      </c>
      <c r="E28" s="75">
        <f>E30+E31+E32+E33</f>
        <v>527984.29</v>
      </c>
      <c r="F28" s="134">
        <f t="shared" si="0"/>
        <v>107115.70999999996</v>
      </c>
    </row>
    <row r="29" spans="1:6" ht="89.25" customHeight="1" x14ac:dyDescent="0.35">
      <c r="A29" s="135" t="s">
        <v>134</v>
      </c>
      <c r="B29" s="129" t="s">
        <v>79</v>
      </c>
      <c r="C29" s="129" t="s">
        <v>132</v>
      </c>
      <c r="D29" s="136">
        <f>D30+D31+D32</f>
        <v>635100</v>
      </c>
      <c r="E29" s="75">
        <f>E28</f>
        <v>527984.29</v>
      </c>
      <c r="F29" s="134">
        <f t="shared" si="0"/>
        <v>107115.70999999996</v>
      </c>
    </row>
    <row r="30" spans="1:6" ht="159.75" customHeight="1" x14ac:dyDescent="0.35">
      <c r="A30" s="135" t="s">
        <v>135</v>
      </c>
      <c r="B30" s="129" t="s">
        <v>79</v>
      </c>
      <c r="C30" s="129" t="s">
        <v>136</v>
      </c>
      <c r="D30" s="136">
        <v>221400</v>
      </c>
      <c r="E30" s="75">
        <v>177459.85</v>
      </c>
      <c r="F30" s="134">
        <f t="shared" si="0"/>
        <v>43940.149999999994</v>
      </c>
    </row>
    <row r="31" spans="1:6" ht="208.5" customHeight="1" x14ac:dyDescent="0.35">
      <c r="A31" s="135" t="s">
        <v>137</v>
      </c>
      <c r="B31" s="129" t="s">
        <v>79</v>
      </c>
      <c r="C31" s="129" t="s">
        <v>138</v>
      </c>
      <c r="D31" s="136">
        <v>4500</v>
      </c>
      <c r="E31" s="75">
        <v>2828.38</v>
      </c>
      <c r="F31" s="134">
        <f t="shared" si="0"/>
        <v>1671.62</v>
      </c>
    </row>
    <row r="32" spans="1:6" ht="158.25" customHeight="1" x14ac:dyDescent="0.35">
      <c r="A32" s="135" t="s">
        <v>139</v>
      </c>
      <c r="B32" s="129" t="s">
        <v>79</v>
      </c>
      <c r="C32" s="129" t="s">
        <v>140</v>
      </c>
      <c r="D32" s="136">
        <v>409200</v>
      </c>
      <c r="E32" s="75">
        <v>372200.41</v>
      </c>
      <c r="F32" s="134">
        <f t="shared" si="0"/>
        <v>36999.590000000026</v>
      </c>
    </row>
    <row r="33" spans="1:6" ht="176.25" customHeight="1" x14ac:dyDescent="0.35">
      <c r="A33" s="135" t="s">
        <v>280</v>
      </c>
      <c r="B33" s="129" t="s">
        <v>79</v>
      </c>
      <c r="C33" s="129" t="s">
        <v>141</v>
      </c>
      <c r="D33" s="137">
        <v>0</v>
      </c>
      <c r="E33" s="75">
        <v>-24504.35</v>
      </c>
      <c r="F33" s="134">
        <f t="shared" si="0"/>
        <v>24504.35</v>
      </c>
    </row>
    <row r="34" spans="1:6" ht="23.25" x14ac:dyDescent="0.35">
      <c r="A34" s="135" t="s">
        <v>45</v>
      </c>
      <c r="B34" s="129" t="s">
        <v>79</v>
      </c>
      <c r="C34" s="129" t="s">
        <v>100</v>
      </c>
      <c r="D34" s="136">
        <f>D35</f>
        <v>1300</v>
      </c>
      <c r="E34" s="76">
        <f>E35</f>
        <v>1150</v>
      </c>
      <c r="F34" s="134">
        <f t="shared" si="0"/>
        <v>150</v>
      </c>
    </row>
    <row r="35" spans="1:6" ht="25.5" customHeight="1" x14ac:dyDescent="0.35">
      <c r="A35" s="138" t="s">
        <v>145</v>
      </c>
      <c r="B35" s="129" t="s">
        <v>79</v>
      </c>
      <c r="C35" s="129" t="s">
        <v>146</v>
      </c>
      <c r="D35" s="139">
        <f>D36</f>
        <v>1300</v>
      </c>
      <c r="E35" s="76">
        <f>E36</f>
        <v>1150</v>
      </c>
      <c r="F35" s="134">
        <f t="shared" si="0"/>
        <v>150</v>
      </c>
    </row>
    <row r="36" spans="1:6" ht="25.5" customHeight="1" x14ac:dyDescent="0.35">
      <c r="A36" s="138" t="s">
        <v>145</v>
      </c>
      <c r="B36" s="129" t="s">
        <v>79</v>
      </c>
      <c r="C36" s="129" t="s">
        <v>147</v>
      </c>
      <c r="D36" s="139">
        <v>1300</v>
      </c>
      <c r="E36" s="76">
        <v>1150</v>
      </c>
      <c r="F36" s="134">
        <f t="shared" si="0"/>
        <v>150</v>
      </c>
    </row>
    <row r="37" spans="1:6" ht="23.25" x14ac:dyDescent="0.35">
      <c r="A37" s="138" t="s">
        <v>46</v>
      </c>
      <c r="B37" s="129" t="s">
        <v>79</v>
      </c>
      <c r="C37" s="129" t="s">
        <v>101</v>
      </c>
      <c r="D37" s="136">
        <f>D38+D40</f>
        <v>1789000</v>
      </c>
      <c r="E37" s="75">
        <f>E38+E40</f>
        <v>415450.67</v>
      </c>
      <c r="F37" s="134">
        <f t="shared" si="0"/>
        <v>1373549.33</v>
      </c>
    </row>
    <row r="38" spans="1:6" ht="23.25" x14ac:dyDescent="0.35">
      <c r="A38" s="138" t="s">
        <v>47</v>
      </c>
      <c r="B38" s="129" t="s">
        <v>79</v>
      </c>
      <c r="C38" s="129" t="s">
        <v>102</v>
      </c>
      <c r="D38" s="136">
        <f>D39</f>
        <v>134300</v>
      </c>
      <c r="E38" s="75">
        <f>E39</f>
        <v>11087.53</v>
      </c>
      <c r="F38" s="134">
        <f t="shared" si="0"/>
        <v>123212.47</v>
      </c>
    </row>
    <row r="39" spans="1:6" ht="101.25" customHeight="1" x14ac:dyDescent="0.35">
      <c r="A39" s="138" t="s">
        <v>208</v>
      </c>
      <c r="B39" s="129" t="s">
        <v>79</v>
      </c>
      <c r="C39" s="129" t="s">
        <v>201</v>
      </c>
      <c r="D39" s="136">
        <v>134300</v>
      </c>
      <c r="E39" s="75">
        <v>11087.53</v>
      </c>
      <c r="F39" s="134">
        <f t="shared" si="0"/>
        <v>123212.47</v>
      </c>
    </row>
    <row r="40" spans="1:6" ht="30.75" customHeight="1" x14ac:dyDescent="0.35">
      <c r="A40" s="138" t="s">
        <v>48</v>
      </c>
      <c r="B40" s="129" t="s">
        <v>79</v>
      </c>
      <c r="C40" s="129" t="s">
        <v>103</v>
      </c>
      <c r="D40" s="136">
        <f>D41+D43</f>
        <v>1654700</v>
      </c>
      <c r="E40" s="75">
        <f>E41+E43</f>
        <v>404363.13999999996</v>
      </c>
      <c r="F40" s="134">
        <f t="shared" si="0"/>
        <v>1250336.8600000001</v>
      </c>
    </row>
    <row r="41" spans="1:6" ht="32.25" customHeight="1" x14ac:dyDescent="0.35">
      <c r="A41" s="138" t="s">
        <v>193</v>
      </c>
      <c r="B41" s="129" t="s">
        <v>79</v>
      </c>
      <c r="C41" s="129" t="s">
        <v>246</v>
      </c>
      <c r="D41" s="136">
        <f>D42</f>
        <v>538100</v>
      </c>
      <c r="E41" s="75">
        <f>E42</f>
        <v>352518.85</v>
      </c>
      <c r="F41" s="134">
        <f t="shared" si="0"/>
        <v>185581.15000000002</v>
      </c>
    </row>
    <row r="42" spans="1:6" ht="74.25" customHeight="1" x14ac:dyDescent="0.35">
      <c r="A42" s="138" t="s">
        <v>195</v>
      </c>
      <c r="B42" s="129" t="s">
        <v>79</v>
      </c>
      <c r="C42" s="129" t="s">
        <v>190</v>
      </c>
      <c r="D42" s="136">
        <v>538100</v>
      </c>
      <c r="E42" s="75">
        <v>352518.85</v>
      </c>
      <c r="F42" s="134">
        <f t="shared" si="0"/>
        <v>185581.15000000002</v>
      </c>
    </row>
    <row r="43" spans="1:6" ht="33" customHeight="1" x14ac:dyDescent="0.35">
      <c r="A43" s="138" t="s">
        <v>196</v>
      </c>
      <c r="B43" s="129" t="s">
        <v>79</v>
      </c>
      <c r="C43" s="129" t="s">
        <v>191</v>
      </c>
      <c r="D43" s="136">
        <f>D44</f>
        <v>1116600</v>
      </c>
      <c r="E43" s="75">
        <f>E44</f>
        <v>51844.29</v>
      </c>
      <c r="F43" s="134">
        <f t="shared" si="0"/>
        <v>1064755.71</v>
      </c>
    </row>
    <row r="44" spans="1:6" ht="103.5" customHeight="1" x14ac:dyDescent="0.35">
      <c r="A44" s="138" t="s">
        <v>197</v>
      </c>
      <c r="B44" s="129" t="s">
        <v>79</v>
      </c>
      <c r="C44" s="129" t="s">
        <v>192</v>
      </c>
      <c r="D44" s="133">
        <v>1116600</v>
      </c>
      <c r="E44" s="133">
        <v>51844.29</v>
      </c>
      <c r="F44" s="134">
        <f t="shared" si="0"/>
        <v>1064755.71</v>
      </c>
    </row>
    <row r="45" spans="1:6" ht="25.5" customHeight="1" x14ac:dyDescent="0.35">
      <c r="A45" s="138" t="s">
        <v>123</v>
      </c>
      <c r="B45" s="129" t="s">
        <v>79</v>
      </c>
      <c r="C45" s="129" t="s">
        <v>124</v>
      </c>
      <c r="D45" s="133">
        <f t="shared" ref="D45:D46" si="1">D46</f>
        <v>7500</v>
      </c>
      <c r="E45" s="140">
        <f>E46</f>
        <v>2919.22</v>
      </c>
      <c r="F45" s="134">
        <f t="shared" si="0"/>
        <v>4580.7800000000007</v>
      </c>
    </row>
    <row r="46" spans="1:6" ht="105" customHeight="1" x14ac:dyDescent="0.35">
      <c r="A46" s="138" t="s">
        <v>125</v>
      </c>
      <c r="B46" s="129" t="s">
        <v>79</v>
      </c>
      <c r="C46" s="129" t="s">
        <v>126</v>
      </c>
      <c r="D46" s="133">
        <f t="shared" si="1"/>
        <v>7500</v>
      </c>
      <c r="E46" s="140">
        <f>E47</f>
        <v>2919.22</v>
      </c>
      <c r="F46" s="134">
        <f t="shared" si="0"/>
        <v>4580.7800000000007</v>
      </c>
    </row>
    <row r="47" spans="1:6" ht="165" customHeight="1" x14ac:dyDescent="0.35">
      <c r="A47" s="138" t="s">
        <v>287</v>
      </c>
      <c r="B47" s="129" t="s">
        <v>79</v>
      </c>
      <c r="C47" s="129" t="s">
        <v>127</v>
      </c>
      <c r="D47" s="133">
        <v>7500</v>
      </c>
      <c r="E47" s="140">
        <v>2919.22</v>
      </c>
      <c r="F47" s="134">
        <f t="shared" si="0"/>
        <v>4580.7800000000007</v>
      </c>
    </row>
    <row r="48" spans="1:6" ht="93" x14ac:dyDescent="0.35">
      <c r="A48" s="138" t="s">
        <v>49</v>
      </c>
      <c r="B48" s="129" t="s">
        <v>79</v>
      </c>
      <c r="C48" s="129" t="s">
        <v>104</v>
      </c>
      <c r="D48" s="133">
        <f t="shared" ref="D48" si="2">D49</f>
        <v>230500</v>
      </c>
      <c r="E48" s="140">
        <f>E49</f>
        <v>175949.98</v>
      </c>
      <c r="F48" s="134">
        <f t="shared" si="0"/>
        <v>54550.01999999999</v>
      </c>
    </row>
    <row r="49" spans="1:6" ht="213" customHeight="1" x14ac:dyDescent="0.35">
      <c r="A49" s="138" t="s">
        <v>93</v>
      </c>
      <c r="B49" s="129" t="s">
        <v>79</v>
      </c>
      <c r="C49" s="129" t="s">
        <v>105</v>
      </c>
      <c r="D49" s="133">
        <f>D50</f>
        <v>230500</v>
      </c>
      <c r="E49" s="140">
        <f>E50</f>
        <v>175949.98</v>
      </c>
      <c r="F49" s="134">
        <f t="shared" si="0"/>
        <v>54550.01999999999</v>
      </c>
    </row>
    <row r="50" spans="1:6" ht="165" customHeight="1" x14ac:dyDescent="0.35">
      <c r="A50" s="138" t="s">
        <v>281</v>
      </c>
      <c r="B50" s="129" t="s">
        <v>79</v>
      </c>
      <c r="C50" s="129" t="s">
        <v>106</v>
      </c>
      <c r="D50" s="133">
        <f>D58</f>
        <v>230500</v>
      </c>
      <c r="E50" s="140">
        <f>E58</f>
        <v>175949.98</v>
      </c>
      <c r="F50" s="134">
        <f t="shared" si="0"/>
        <v>54550.01999999999</v>
      </c>
    </row>
    <row r="51" spans="1:6" ht="15.75" hidden="1" customHeight="1" x14ac:dyDescent="0.35">
      <c r="A51" s="138" t="s">
        <v>95</v>
      </c>
      <c r="B51" s="129" t="s">
        <v>79</v>
      </c>
      <c r="C51" s="129" t="s">
        <v>117</v>
      </c>
      <c r="D51" s="133">
        <v>83700</v>
      </c>
      <c r="E51" s="140">
        <v>64934.76</v>
      </c>
      <c r="F51" s="134">
        <f t="shared" si="0"/>
        <v>18765.239999999998</v>
      </c>
    </row>
    <row r="52" spans="1:6" ht="9" hidden="1" customHeight="1" x14ac:dyDescent="0.35">
      <c r="A52" s="138" t="s">
        <v>51</v>
      </c>
      <c r="B52" s="129" t="s">
        <v>79</v>
      </c>
      <c r="C52" s="129" t="s">
        <v>72</v>
      </c>
      <c r="D52" s="133">
        <f t="shared" ref="D52:E54" si="3">D53</f>
        <v>0</v>
      </c>
      <c r="E52" s="140">
        <f t="shared" si="3"/>
        <v>0</v>
      </c>
      <c r="F52" s="134">
        <f t="shared" si="0"/>
        <v>0</v>
      </c>
    </row>
    <row r="53" spans="1:6" ht="12" hidden="1" customHeight="1" x14ac:dyDescent="0.35">
      <c r="A53" s="138" t="s">
        <v>52</v>
      </c>
      <c r="B53" s="129" t="s">
        <v>79</v>
      </c>
      <c r="C53" s="129" t="s">
        <v>73</v>
      </c>
      <c r="D53" s="133">
        <f t="shared" si="3"/>
        <v>0</v>
      </c>
      <c r="E53" s="140">
        <f t="shared" si="3"/>
        <v>0</v>
      </c>
      <c r="F53" s="134">
        <f t="shared" si="0"/>
        <v>0</v>
      </c>
    </row>
    <row r="54" spans="1:6" ht="11.25" hidden="1" customHeight="1" x14ac:dyDescent="0.35">
      <c r="A54" s="141" t="s">
        <v>53</v>
      </c>
      <c r="B54" s="129" t="s">
        <v>79</v>
      </c>
      <c r="C54" s="129" t="s">
        <v>74</v>
      </c>
      <c r="D54" s="133">
        <f t="shared" si="3"/>
        <v>0</v>
      </c>
      <c r="E54" s="140">
        <f t="shared" si="3"/>
        <v>0</v>
      </c>
      <c r="F54" s="134">
        <f t="shared" si="0"/>
        <v>0</v>
      </c>
    </row>
    <row r="55" spans="1:6" ht="11.25" hidden="1" customHeight="1" x14ac:dyDescent="0.35">
      <c r="A55" s="141" t="s">
        <v>54</v>
      </c>
      <c r="B55" s="129" t="s">
        <v>79</v>
      </c>
      <c r="C55" s="129" t="s">
        <v>75</v>
      </c>
      <c r="D55" s="133"/>
      <c r="E55" s="140"/>
      <c r="F55" s="134">
        <f t="shared" si="0"/>
        <v>0</v>
      </c>
    </row>
    <row r="56" spans="1:6" ht="26.25" hidden="1" customHeight="1" x14ac:dyDescent="0.35">
      <c r="A56" s="138" t="s">
        <v>49</v>
      </c>
      <c r="B56" s="129" t="s">
        <v>79</v>
      </c>
      <c r="C56" s="129" t="s">
        <v>70</v>
      </c>
      <c r="D56" s="133"/>
      <c r="E56" s="140">
        <f>E57</f>
        <v>175949.98</v>
      </c>
      <c r="F56" s="134">
        <f t="shared" si="0"/>
        <v>-175949.98</v>
      </c>
    </row>
    <row r="57" spans="1:6" ht="12.75" hidden="1" customHeight="1" x14ac:dyDescent="0.35">
      <c r="A57" s="138" t="s">
        <v>50</v>
      </c>
      <c r="B57" s="129" t="s">
        <v>79</v>
      </c>
      <c r="C57" s="129" t="s">
        <v>71</v>
      </c>
      <c r="D57" s="133">
        <v>0</v>
      </c>
      <c r="E57" s="140">
        <f>E58</f>
        <v>175949.98</v>
      </c>
      <c r="F57" s="134">
        <f t="shared" si="0"/>
        <v>-175949.98</v>
      </c>
    </row>
    <row r="58" spans="1:6" ht="170.25" customHeight="1" x14ac:dyDescent="0.35">
      <c r="A58" s="138" t="s">
        <v>202</v>
      </c>
      <c r="B58" s="129" t="s">
        <v>79</v>
      </c>
      <c r="C58" s="129" t="s">
        <v>194</v>
      </c>
      <c r="D58" s="133">
        <v>230500</v>
      </c>
      <c r="E58" s="140">
        <v>175949.98</v>
      </c>
      <c r="F58" s="134">
        <f t="shared" si="0"/>
        <v>54550.01999999999</v>
      </c>
    </row>
    <row r="59" spans="1:6" ht="78.75" customHeight="1" x14ac:dyDescent="0.35">
      <c r="A59" s="142" t="s">
        <v>498</v>
      </c>
      <c r="B59" s="129" t="s">
        <v>79</v>
      </c>
      <c r="C59" s="143" t="s">
        <v>497</v>
      </c>
      <c r="D59" s="133">
        <f t="shared" ref="D59:E61" si="4">D60</f>
        <v>0</v>
      </c>
      <c r="E59" s="133">
        <f t="shared" si="4"/>
        <v>2771.55</v>
      </c>
      <c r="F59" s="134">
        <f t="shared" si="0"/>
        <v>-2771.55</v>
      </c>
    </row>
    <row r="60" spans="1:6" ht="41.25" customHeight="1" x14ac:dyDescent="0.35">
      <c r="A60" s="142" t="s">
        <v>496</v>
      </c>
      <c r="B60" s="129" t="s">
        <v>79</v>
      </c>
      <c r="C60" s="144" t="s">
        <v>495</v>
      </c>
      <c r="D60" s="133">
        <f t="shared" si="4"/>
        <v>0</v>
      </c>
      <c r="E60" s="133">
        <f t="shared" si="4"/>
        <v>2771.55</v>
      </c>
      <c r="F60" s="134">
        <f t="shared" si="0"/>
        <v>-2771.55</v>
      </c>
    </row>
    <row r="61" spans="1:6" ht="41.25" customHeight="1" x14ac:dyDescent="0.35">
      <c r="A61" s="142" t="s">
        <v>535</v>
      </c>
      <c r="B61" s="129" t="s">
        <v>79</v>
      </c>
      <c r="C61" s="129" t="s">
        <v>536</v>
      </c>
      <c r="D61" s="133">
        <f t="shared" si="4"/>
        <v>0</v>
      </c>
      <c r="E61" s="133">
        <f t="shared" si="4"/>
        <v>2771.55</v>
      </c>
      <c r="F61" s="134">
        <f t="shared" si="0"/>
        <v>-2771.55</v>
      </c>
    </row>
    <row r="62" spans="1:6" ht="54.75" customHeight="1" x14ac:dyDescent="0.35">
      <c r="A62" s="145" t="s">
        <v>494</v>
      </c>
      <c r="B62" s="129" t="s">
        <v>79</v>
      </c>
      <c r="C62" s="129" t="s">
        <v>493</v>
      </c>
      <c r="D62" s="133">
        <v>0</v>
      </c>
      <c r="E62" s="140">
        <v>2771.55</v>
      </c>
      <c r="F62" s="134">
        <f t="shared" si="0"/>
        <v>-2771.55</v>
      </c>
    </row>
    <row r="63" spans="1:6" ht="27.75" customHeight="1" x14ac:dyDescent="0.35">
      <c r="A63" s="138" t="s">
        <v>143</v>
      </c>
      <c r="B63" s="129" t="s">
        <v>79</v>
      </c>
      <c r="C63" s="129" t="s">
        <v>144</v>
      </c>
      <c r="D63" s="140">
        <f>D64</f>
        <v>45500</v>
      </c>
      <c r="E63" s="140">
        <f>E64</f>
        <v>18070.900000000001</v>
      </c>
      <c r="F63" s="134">
        <f t="shared" si="0"/>
        <v>27429.1</v>
      </c>
    </row>
    <row r="64" spans="1:6" ht="52.5" customHeight="1" x14ac:dyDescent="0.35">
      <c r="A64" s="141" t="s">
        <v>282</v>
      </c>
      <c r="B64" s="129" t="s">
        <v>79</v>
      </c>
      <c r="C64" s="129" t="s">
        <v>129</v>
      </c>
      <c r="D64" s="140">
        <f>D65</f>
        <v>45500</v>
      </c>
      <c r="E64" s="140">
        <f>E65</f>
        <v>18070.900000000001</v>
      </c>
      <c r="F64" s="134">
        <f t="shared" si="0"/>
        <v>27429.1</v>
      </c>
    </row>
    <row r="65" spans="1:6" ht="91.5" customHeight="1" x14ac:dyDescent="0.35">
      <c r="A65" s="141" t="s">
        <v>283</v>
      </c>
      <c r="B65" s="129" t="s">
        <v>79</v>
      </c>
      <c r="C65" s="129" t="s">
        <v>248</v>
      </c>
      <c r="D65" s="140">
        <v>45500</v>
      </c>
      <c r="E65" s="146">
        <v>18070.900000000001</v>
      </c>
      <c r="F65" s="134">
        <f t="shared" si="0"/>
        <v>27429.1</v>
      </c>
    </row>
    <row r="66" spans="1:6" ht="48.75" customHeight="1" x14ac:dyDescent="0.35">
      <c r="A66" s="138" t="s">
        <v>545</v>
      </c>
      <c r="B66" s="129" t="s">
        <v>79</v>
      </c>
      <c r="C66" s="129" t="s">
        <v>547</v>
      </c>
      <c r="D66" s="140">
        <f>D67</f>
        <v>0</v>
      </c>
      <c r="E66" s="140">
        <f>E67</f>
        <v>2080</v>
      </c>
      <c r="F66" s="134">
        <f t="shared" si="0"/>
        <v>-2080</v>
      </c>
    </row>
    <row r="67" spans="1:6" ht="48.75" customHeight="1" x14ac:dyDescent="0.35">
      <c r="A67" s="141" t="s">
        <v>546</v>
      </c>
      <c r="B67" s="129" t="s">
        <v>79</v>
      </c>
      <c r="C67" s="129" t="s">
        <v>548</v>
      </c>
      <c r="D67" s="140">
        <v>0</v>
      </c>
      <c r="E67" s="146">
        <v>2080</v>
      </c>
      <c r="F67" s="134">
        <f t="shared" si="0"/>
        <v>-2080</v>
      </c>
    </row>
    <row r="68" spans="1:6" ht="23.25" x14ac:dyDescent="0.35">
      <c r="A68" s="138" t="s">
        <v>55</v>
      </c>
      <c r="B68" s="129" t="s">
        <v>79</v>
      </c>
      <c r="C68" s="129" t="s">
        <v>107</v>
      </c>
      <c r="D68" s="133">
        <f>D69</f>
        <v>17929800</v>
      </c>
      <c r="E68" s="133">
        <f>E69</f>
        <v>14263510.08</v>
      </c>
      <c r="F68" s="134">
        <f t="shared" si="0"/>
        <v>3666289.92</v>
      </c>
    </row>
    <row r="69" spans="1:6" ht="84" customHeight="1" x14ac:dyDescent="0.35">
      <c r="A69" s="138" t="s">
        <v>56</v>
      </c>
      <c r="B69" s="129" t="s">
        <v>79</v>
      </c>
      <c r="C69" s="129" t="s">
        <v>108</v>
      </c>
      <c r="D69" s="133">
        <f>D70+D73+D78</f>
        <v>17929800</v>
      </c>
      <c r="E69" s="133">
        <f>E70+E73+E78</f>
        <v>14263510.08</v>
      </c>
      <c r="F69" s="134">
        <f t="shared" si="0"/>
        <v>3666289.92</v>
      </c>
    </row>
    <row r="70" spans="1:6" ht="58.5" customHeight="1" x14ac:dyDescent="0.35">
      <c r="A70" s="138" t="s">
        <v>492</v>
      </c>
      <c r="B70" s="129" t="s">
        <v>79</v>
      </c>
      <c r="C70" s="129" t="s">
        <v>109</v>
      </c>
      <c r="D70" s="133">
        <f t="shared" ref="D70:E71" si="5">D71</f>
        <v>4650300</v>
      </c>
      <c r="E70" s="140">
        <f t="shared" si="5"/>
        <v>3840400</v>
      </c>
      <c r="F70" s="134">
        <f>D70-E70</f>
        <v>809900</v>
      </c>
    </row>
    <row r="71" spans="1:6" ht="45" customHeight="1" x14ac:dyDescent="0.35">
      <c r="A71" s="138" t="s">
        <v>57</v>
      </c>
      <c r="B71" s="129" t="s">
        <v>79</v>
      </c>
      <c r="C71" s="129" t="s">
        <v>110</v>
      </c>
      <c r="D71" s="133">
        <f t="shared" si="5"/>
        <v>4650300</v>
      </c>
      <c r="E71" s="140">
        <f t="shared" si="5"/>
        <v>3840400</v>
      </c>
      <c r="F71" s="134">
        <f t="shared" si="0"/>
        <v>809900</v>
      </c>
    </row>
    <row r="72" spans="1:6" ht="46.5" x14ac:dyDescent="0.35">
      <c r="A72" s="138" t="s">
        <v>253</v>
      </c>
      <c r="B72" s="129" t="s">
        <v>79</v>
      </c>
      <c r="C72" s="129" t="s">
        <v>198</v>
      </c>
      <c r="D72" s="133">
        <v>4650300</v>
      </c>
      <c r="E72" s="140">
        <v>3840400</v>
      </c>
      <c r="F72" s="134">
        <f t="shared" si="0"/>
        <v>809900</v>
      </c>
    </row>
    <row r="73" spans="1:6" ht="75" customHeight="1" x14ac:dyDescent="0.35">
      <c r="A73" s="138" t="s">
        <v>491</v>
      </c>
      <c r="B73" s="129" t="s">
        <v>79</v>
      </c>
      <c r="C73" s="129" t="s">
        <v>111</v>
      </c>
      <c r="D73" s="133">
        <f>D75+D77</f>
        <v>175000</v>
      </c>
      <c r="E73" s="140">
        <f>E74+E76</f>
        <v>148800</v>
      </c>
      <c r="F73" s="134">
        <f>D73-E73</f>
        <v>26200</v>
      </c>
    </row>
    <row r="74" spans="1:6" ht="82.5" customHeight="1" x14ac:dyDescent="0.35">
      <c r="A74" s="138" t="s">
        <v>58</v>
      </c>
      <c r="B74" s="129" t="s">
        <v>79</v>
      </c>
      <c r="C74" s="129" t="s">
        <v>112</v>
      </c>
      <c r="D74" s="133">
        <f>D75</f>
        <v>174800</v>
      </c>
      <c r="E74" s="140">
        <f>E75</f>
        <v>148600</v>
      </c>
      <c r="F74" s="134">
        <f t="shared" si="0"/>
        <v>26200</v>
      </c>
    </row>
    <row r="75" spans="1:6" ht="100.5" customHeight="1" x14ac:dyDescent="0.35">
      <c r="A75" s="138" t="s">
        <v>209</v>
      </c>
      <c r="B75" s="129" t="s">
        <v>79</v>
      </c>
      <c r="C75" s="129" t="s">
        <v>203</v>
      </c>
      <c r="D75" s="133">
        <v>174800</v>
      </c>
      <c r="E75" s="140">
        <v>148600</v>
      </c>
      <c r="F75" s="134">
        <f t="shared" si="0"/>
        <v>26200</v>
      </c>
    </row>
    <row r="76" spans="1:6" ht="84.75" customHeight="1" x14ac:dyDescent="0.35">
      <c r="A76" s="138" t="s">
        <v>284</v>
      </c>
      <c r="B76" s="129" t="s">
        <v>79</v>
      </c>
      <c r="C76" s="129" t="s">
        <v>113</v>
      </c>
      <c r="D76" s="147">
        <f>D77</f>
        <v>200</v>
      </c>
      <c r="E76" s="147">
        <f>E77</f>
        <v>200</v>
      </c>
      <c r="F76" s="134">
        <f t="shared" si="0"/>
        <v>0</v>
      </c>
    </row>
    <row r="77" spans="1:6" ht="82.5" customHeight="1" x14ac:dyDescent="0.35">
      <c r="A77" s="138" t="s">
        <v>285</v>
      </c>
      <c r="B77" s="129" t="s">
        <v>79</v>
      </c>
      <c r="C77" s="129" t="s">
        <v>245</v>
      </c>
      <c r="D77" s="133">
        <v>200</v>
      </c>
      <c r="E77" s="147">
        <v>200</v>
      </c>
      <c r="F77" s="134">
        <f t="shared" si="0"/>
        <v>0</v>
      </c>
    </row>
    <row r="78" spans="1:6" ht="28.5" customHeight="1" x14ac:dyDescent="0.35">
      <c r="A78" s="138" t="s">
        <v>59</v>
      </c>
      <c r="B78" s="129" t="s">
        <v>79</v>
      </c>
      <c r="C78" s="129" t="s">
        <v>114</v>
      </c>
      <c r="D78" s="133">
        <f>D79</f>
        <v>13104500</v>
      </c>
      <c r="E78" s="140">
        <f>E79</f>
        <v>10274310.08</v>
      </c>
      <c r="F78" s="134">
        <f t="shared" si="0"/>
        <v>2830189.92</v>
      </c>
    </row>
    <row r="79" spans="1:6" ht="66" customHeight="1" x14ac:dyDescent="0.35">
      <c r="A79" s="138" t="s">
        <v>60</v>
      </c>
      <c r="B79" s="129" t="s">
        <v>79</v>
      </c>
      <c r="C79" s="129" t="s">
        <v>115</v>
      </c>
      <c r="D79" s="133">
        <f>D80</f>
        <v>13104500</v>
      </c>
      <c r="E79" s="140">
        <f>E80</f>
        <v>10274310.08</v>
      </c>
      <c r="F79" s="134">
        <f t="shared" si="0"/>
        <v>2830189.92</v>
      </c>
    </row>
    <row r="80" spans="1:6" ht="66" customHeight="1" x14ac:dyDescent="0.35">
      <c r="A80" s="138" t="s">
        <v>252</v>
      </c>
      <c r="B80" s="129" t="s">
        <v>79</v>
      </c>
      <c r="C80" s="148" t="s">
        <v>244</v>
      </c>
      <c r="D80" s="149">
        <v>13104500</v>
      </c>
      <c r="E80" s="150">
        <v>10274310.08</v>
      </c>
      <c r="F80" s="134">
        <f t="shared" ref="F80" si="6">D80-E80</f>
        <v>2830189.92</v>
      </c>
    </row>
    <row r="81" spans="1:6" ht="28.5" customHeight="1" x14ac:dyDescent="0.35">
      <c r="A81" s="151"/>
      <c r="B81" s="152"/>
      <c r="C81" s="153"/>
      <c r="D81" s="154"/>
      <c r="E81" s="154"/>
      <c r="F81" s="154"/>
    </row>
    <row r="82" spans="1:6" ht="15.95" customHeight="1" x14ac:dyDescent="0.25">
      <c r="A82" s="151"/>
      <c r="B82" s="155"/>
      <c r="C82" s="156"/>
      <c r="D82" s="156"/>
      <c r="E82" s="156"/>
      <c r="F82" s="156"/>
    </row>
    <row r="83" spans="1:6" ht="15.95" customHeight="1" x14ac:dyDescent="0.25">
      <c r="A83" s="151"/>
      <c r="B83" s="155"/>
      <c r="C83" s="156"/>
      <c r="D83" s="156"/>
      <c r="E83" s="156"/>
      <c r="F83" s="156"/>
    </row>
    <row r="84" spans="1:6" ht="15.95" customHeight="1" x14ac:dyDescent="0.25">
      <c r="A84" s="151"/>
      <c r="B84" s="155"/>
      <c r="C84" s="156"/>
      <c r="D84" s="156"/>
      <c r="E84" s="156"/>
      <c r="F84" s="156"/>
    </row>
    <row r="85" spans="1:6" ht="15.95" customHeight="1" x14ac:dyDescent="0.25">
      <c r="A85" s="151"/>
      <c r="B85" s="155"/>
      <c r="C85" s="156"/>
      <c r="D85" s="156"/>
      <c r="E85" s="156"/>
      <c r="F85" s="156"/>
    </row>
    <row r="86" spans="1:6" ht="15.95" customHeight="1" x14ac:dyDescent="0.25">
      <c r="A86" s="151"/>
      <c r="B86" s="155"/>
      <c r="C86" s="156"/>
      <c r="D86" s="156"/>
      <c r="E86" s="156"/>
      <c r="F86" s="156"/>
    </row>
    <row r="87" spans="1:6" ht="15.95" customHeight="1" x14ac:dyDescent="0.25">
      <c r="A87" s="151"/>
      <c r="B87" s="155"/>
      <c r="C87" s="156"/>
      <c r="D87" s="156"/>
      <c r="E87" s="156"/>
      <c r="F87" s="156"/>
    </row>
    <row r="88" spans="1:6" ht="15.95" customHeight="1" x14ac:dyDescent="0.25">
      <c r="A88" s="151"/>
      <c r="B88" s="155"/>
      <c r="C88" s="156"/>
      <c r="D88" s="156"/>
      <c r="E88" s="156"/>
      <c r="F88" s="156"/>
    </row>
    <row r="89" spans="1:6" ht="15.95" customHeight="1" x14ac:dyDescent="0.25">
      <c r="A89" s="151"/>
      <c r="B89" s="155"/>
      <c r="C89" s="156"/>
      <c r="D89" s="156"/>
      <c r="E89" s="156"/>
      <c r="F89" s="156"/>
    </row>
    <row r="90" spans="1:6" ht="15.95" customHeight="1" x14ac:dyDescent="0.25">
      <c r="A90" s="151"/>
      <c r="B90" s="155"/>
      <c r="C90" s="156"/>
      <c r="D90" s="156"/>
      <c r="E90" s="156"/>
      <c r="F90" s="156"/>
    </row>
    <row r="91" spans="1:6" ht="15.95" customHeight="1" x14ac:dyDescent="0.25">
      <c r="A91" s="151"/>
      <c r="B91" s="155"/>
      <c r="C91" s="156"/>
      <c r="D91" s="156"/>
      <c r="E91" s="156"/>
      <c r="F91" s="156"/>
    </row>
    <row r="92" spans="1:6" ht="22.5" customHeight="1" x14ac:dyDescent="0.25">
      <c r="A92" s="151"/>
      <c r="B92" s="155"/>
      <c r="C92" s="156"/>
      <c r="D92" s="156"/>
      <c r="E92" s="156"/>
      <c r="F92" s="156"/>
    </row>
    <row r="93" spans="1:6" ht="12.75" customHeight="1" x14ac:dyDescent="0.25">
      <c r="A93" s="157"/>
      <c r="B93" s="158"/>
      <c r="C93" s="156"/>
      <c r="D93" s="156"/>
      <c r="E93" s="156"/>
      <c r="F93" s="156"/>
    </row>
    <row r="94" spans="1:6" ht="12.75" customHeight="1" x14ac:dyDescent="0.25">
      <c r="A94" s="157"/>
      <c r="B94" s="158"/>
      <c r="C94" s="156"/>
      <c r="D94" s="156"/>
      <c r="E94" s="156"/>
      <c r="F94" s="156"/>
    </row>
    <row r="95" spans="1:6" ht="12.75" customHeight="1" x14ac:dyDescent="0.25">
      <c r="A95" s="157"/>
      <c r="B95" s="158"/>
      <c r="C95" s="156"/>
      <c r="D95" s="156"/>
      <c r="E95" s="156"/>
      <c r="F95" s="156"/>
    </row>
    <row r="96" spans="1:6" ht="12.75" customHeight="1" x14ac:dyDescent="0.25">
      <c r="A96" s="157"/>
      <c r="B96" s="158"/>
      <c r="C96" s="156"/>
      <c r="D96" s="156"/>
      <c r="E96" s="156"/>
      <c r="F96" s="156"/>
    </row>
    <row r="97" spans="1:6" ht="22.5" customHeight="1" x14ac:dyDescent="0.25">
      <c r="A97" s="157"/>
      <c r="B97" s="158"/>
      <c r="C97" s="156"/>
      <c r="D97" s="156"/>
      <c r="E97" s="156"/>
      <c r="F97" s="156"/>
    </row>
    <row r="98" spans="1:6" ht="11.25" customHeight="1" x14ac:dyDescent="0.25">
      <c r="A98" s="97"/>
      <c r="B98" s="97"/>
      <c r="C98" s="159"/>
      <c r="D98" s="160"/>
    </row>
    <row r="99" spans="1:6" ht="11.25" customHeight="1" x14ac:dyDescent="0.25">
      <c r="A99" s="97"/>
      <c r="B99" s="97"/>
      <c r="C99" s="159"/>
      <c r="D99" s="160"/>
    </row>
    <row r="100" spans="1:6" ht="11.25" customHeight="1" x14ac:dyDescent="0.25">
      <c r="A100" s="97"/>
      <c r="B100" s="97"/>
      <c r="C100" s="159"/>
      <c r="D100" s="160"/>
    </row>
    <row r="101" spans="1:6" ht="11.25" customHeight="1" x14ac:dyDescent="0.25">
      <c r="A101" s="97"/>
      <c r="B101" s="97"/>
      <c r="C101" s="159"/>
      <c r="D101" s="160"/>
    </row>
    <row r="102" spans="1:6" ht="11.25" customHeight="1" x14ac:dyDescent="0.25">
      <c r="A102" s="97"/>
      <c r="B102" s="97"/>
      <c r="C102" s="159"/>
      <c r="D102" s="160"/>
    </row>
    <row r="103" spans="1:6" ht="11.25" customHeight="1" x14ac:dyDescent="0.25">
      <c r="A103" s="97"/>
      <c r="B103" s="97"/>
      <c r="C103" s="159"/>
      <c r="D103" s="160"/>
    </row>
    <row r="104" spans="1:6" ht="11.25" customHeight="1" x14ac:dyDescent="0.25">
      <c r="A104" s="97"/>
      <c r="B104" s="97"/>
      <c r="C104" s="159"/>
      <c r="D104" s="160"/>
    </row>
    <row r="105" spans="1:6" ht="11.25" customHeight="1" x14ac:dyDescent="0.25">
      <c r="A105" s="97"/>
      <c r="B105" s="97"/>
      <c r="C105" s="159"/>
      <c r="D105" s="160"/>
    </row>
    <row r="106" spans="1:6" ht="11.25" customHeight="1" x14ac:dyDescent="0.25">
      <c r="A106" s="97"/>
      <c r="B106" s="97"/>
      <c r="C106" s="159"/>
      <c r="D106" s="160"/>
    </row>
    <row r="107" spans="1:6" ht="11.25" customHeight="1" x14ac:dyDescent="0.25">
      <c r="A107" s="97"/>
      <c r="B107" s="97"/>
      <c r="C107" s="159"/>
      <c r="D107" s="160"/>
    </row>
    <row r="108" spans="1:6" ht="11.25" customHeight="1" x14ac:dyDescent="0.25">
      <c r="A108" s="97"/>
      <c r="B108" s="97"/>
      <c r="C108" s="159"/>
      <c r="D108" s="160"/>
    </row>
    <row r="109" spans="1:6" ht="11.25" customHeight="1" x14ac:dyDescent="0.25">
      <c r="A109" s="97"/>
      <c r="B109" s="97"/>
      <c r="C109" s="159"/>
      <c r="D109" s="160"/>
    </row>
    <row r="110" spans="1:6" ht="11.25" customHeight="1" x14ac:dyDescent="0.25">
      <c r="A110" s="97"/>
      <c r="B110" s="97"/>
      <c r="C110" s="159"/>
      <c r="D110" s="160"/>
    </row>
    <row r="111" spans="1:6" ht="11.25" customHeight="1" x14ac:dyDescent="0.25">
      <c r="A111" s="97"/>
      <c r="B111" s="97"/>
      <c r="C111" s="159"/>
      <c r="D111" s="160"/>
    </row>
    <row r="112" spans="1:6" ht="11.25" customHeight="1" x14ac:dyDescent="0.25">
      <c r="A112" s="97"/>
      <c r="B112" s="97"/>
      <c r="C112" s="159"/>
      <c r="D112" s="160"/>
    </row>
    <row r="113" spans="1:4" ht="11.25" customHeight="1" x14ac:dyDescent="0.25">
      <c r="A113" s="97"/>
      <c r="B113" s="97"/>
      <c r="C113" s="159"/>
      <c r="D113" s="160"/>
    </row>
    <row r="114" spans="1:4" ht="11.25" customHeight="1" x14ac:dyDescent="0.25">
      <c r="A114" s="97"/>
      <c r="B114" s="97"/>
      <c r="C114" s="159"/>
      <c r="D114" s="160"/>
    </row>
    <row r="115" spans="1:4" ht="11.25" customHeight="1" x14ac:dyDescent="0.25">
      <c r="A115" s="97"/>
      <c r="B115" s="97"/>
      <c r="C115" s="159"/>
      <c r="D115" s="160"/>
    </row>
    <row r="116" spans="1:4" ht="11.25" customHeight="1" x14ac:dyDescent="0.25">
      <c r="A116" s="97"/>
      <c r="B116" s="97"/>
      <c r="C116" s="159"/>
      <c r="D116" s="160"/>
    </row>
    <row r="117" spans="1:4" ht="11.25" customHeight="1" x14ac:dyDescent="0.25">
      <c r="A117" s="97"/>
      <c r="B117" s="97"/>
      <c r="C117" s="159"/>
      <c r="D117" s="160"/>
    </row>
    <row r="118" spans="1:4" ht="23.25" customHeight="1" x14ac:dyDescent="0.25">
      <c r="A118" s="97"/>
    </row>
    <row r="119" spans="1:4" ht="9.9499999999999993" customHeight="1" x14ac:dyDescent="0.25"/>
    <row r="120" spans="1:4" ht="12.75" customHeight="1" x14ac:dyDescent="0.25">
      <c r="A120" s="159"/>
      <c r="B120" s="159"/>
      <c r="C120" s="162"/>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showGridLines="0" view="pageBreakPreview" zoomScale="80" zoomScaleSheetLayoutView="80" workbookViewId="0">
      <selection sqref="A1:XFD1048576"/>
    </sheetView>
  </sheetViews>
  <sheetFormatPr defaultRowHeight="12.75" x14ac:dyDescent="0.2"/>
  <cols>
    <col min="1" max="1" width="65" style="168" customWidth="1"/>
    <col min="2" max="2" width="6.5703125" style="168" customWidth="1"/>
    <col min="3" max="3" width="42.5703125" style="168" customWidth="1"/>
    <col min="4" max="4" width="24.42578125" style="168" customWidth="1"/>
    <col min="5" max="5" width="21.28515625" style="168" customWidth="1"/>
    <col min="6" max="6" width="21.85546875" style="168" customWidth="1"/>
    <col min="7" max="7" width="9.140625" style="168"/>
    <col min="8" max="8" width="28" style="168" customWidth="1"/>
    <col min="9" max="12" width="9.140625" style="168" customWidth="1"/>
    <col min="13" max="14" width="9.140625" style="168"/>
    <col min="15" max="15" width="11.42578125" style="168" customWidth="1"/>
    <col min="16" max="16384" width="9.140625" style="168"/>
  </cols>
  <sheetData>
    <row r="1" spans="1:8" ht="24.75" customHeight="1" x14ac:dyDescent="0.3">
      <c r="A1" s="163"/>
      <c r="B1" s="164" t="s">
        <v>181</v>
      </c>
      <c r="C1" s="165"/>
      <c r="D1" s="163"/>
      <c r="E1" s="166" t="s">
        <v>23</v>
      </c>
      <c r="F1" s="167"/>
    </row>
    <row r="2" spans="1:8" ht="26.25" customHeight="1" x14ac:dyDescent="0.3">
      <c r="A2" s="169"/>
      <c r="B2" s="169"/>
      <c r="C2" s="170"/>
      <c r="D2" s="171"/>
      <c r="E2" s="172"/>
      <c r="F2" s="173"/>
    </row>
    <row r="3" spans="1:8" ht="20.25" x14ac:dyDescent="0.3">
      <c r="A3" s="174"/>
      <c r="B3" s="175" t="s">
        <v>10</v>
      </c>
      <c r="C3" s="175" t="s">
        <v>7</v>
      </c>
      <c r="D3" s="176" t="s">
        <v>31</v>
      </c>
      <c r="E3" s="177"/>
      <c r="F3" s="178" t="s">
        <v>2</v>
      </c>
    </row>
    <row r="4" spans="1:8" ht="20.25" x14ac:dyDescent="0.3">
      <c r="A4" s="179" t="s">
        <v>5</v>
      </c>
      <c r="B4" s="180" t="s">
        <v>11</v>
      </c>
      <c r="C4" s="179" t="s">
        <v>36</v>
      </c>
      <c r="D4" s="181" t="s">
        <v>30</v>
      </c>
      <c r="E4" s="179" t="s">
        <v>24</v>
      </c>
      <c r="F4" s="182" t="s">
        <v>3</v>
      </c>
    </row>
    <row r="5" spans="1:8" ht="21" customHeight="1" x14ac:dyDescent="0.3">
      <c r="A5" s="179"/>
      <c r="B5" s="180" t="s">
        <v>12</v>
      </c>
      <c r="C5" s="180" t="s">
        <v>34</v>
      </c>
      <c r="D5" s="181" t="s">
        <v>3</v>
      </c>
      <c r="E5" s="181"/>
      <c r="F5" s="182"/>
    </row>
    <row r="6" spans="1:8" ht="20.25" x14ac:dyDescent="0.2">
      <c r="A6" s="183">
        <v>1</v>
      </c>
      <c r="B6" s="184">
        <v>2</v>
      </c>
      <c r="C6" s="184">
        <v>3</v>
      </c>
      <c r="D6" s="176" t="s">
        <v>1</v>
      </c>
      <c r="E6" s="176" t="s">
        <v>25</v>
      </c>
      <c r="F6" s="185" t="s">
        <v>26</v>
      </c>
    </row>
    <row r="7" spans="1:8" ht="20.25" x14ac:dyDescent="0.3">
      <c r="A7" s="186" t="s">
        <v>9</v>
      </c>
      <c r="B7" s="187" t="s">
        <v>13</v>
      </c>
      <c r="C7" s="187"/>
      <c r="D7" s="80">
        <f>D8</f>
        <v>20932300</v>
      </c>
      <c r="E7" s="79">
        <f>E8</f>
        <v>15134098.639999999</v>
      </c>
      <c r="F7" s="79">
        <f>D7-E7</f>
        <v>5798201.3600000013</v>
      </c>
      <c r="G7" s="188"/>
      <c r="H7" s="188"/>
    </row>
    <row r="8" spans="1:8" ht="40.5" x14ac:dyDescent="0.3">
      <c r="A8" s="189" t="s">
        <v>155</v>
      </c>
      <c r="B8" s="190" t="s">
        <v>13</v>
      </c>
      <c r="C8" s="190" t="s">
        <v>311</v>
      </c>
      <c r="D8" s="80">
        <f>D9+D81+D92+D113+D134+D180+D196+D215+D223</f>
        <v>20932300</v>
      </c>
      <c r="E8" s="79">
        <f>E9+E81+E92+E113+E134+E180+E196+E215+E223</f>
        <v>15134098.639999999</v>
      </c>
      <c r="F8" s="79">
        <f t="shared" ref="F8:F71" si="0">D8-E8</f>
        <v>5798201.3600000013</v>
      </c>
      <c r="G8" s="191"/>
      <c r="H8" s="192"/>
    </row>
    <row r="9" spans="1:8" ht="19.5" customHeight="1" x14ac:dyDescent="0.3">
      <c r="A9" s="193" t="s">
        <v>61</v>
      </c>
      <c r="B9" s="190" t="s">
        <v>13</v>
      </c>
      <c r="C9" s="190" t="s">
        <v>312</v>
      </c>
      <c r="D9" s="80">
        <f>D10+D19+D37+D43+D49</f>
        <v>4143000</v>
      </c>
      <c r="E9" s="79">
        <f>E10+E19+E37+E43+E49</f>
        <v>3222160.54</v>
      </c>
      <c r="F9" s="79">
        <f t="shared" si="0"/>
        <v>920839.46</v>
      </c>
      <c r="G9" s="191"/>
      <c r="H9" s="192"/>
    </row>
    <row r="10" spans="1:8" ht="61.5" customHeight="1" x14ac:dyDescent="0.3">
      <c r="A10" s="193" t="s">
        <v>94</v>
      </c>
      <c r="B10" s="190" t="s">
        <v>13</v>
      </c>
      <c r="C10" s="190" t="s">
        <v>313</v>
      </c>
      <c r="D10" s="80">
        <f t="shared" ref="D10:E14" si="1">D11</f>
        <v>761700</v>
      </c>
      <c r="E10" s="79">
        <f t="shared" si="1"/>
        <v>583303.25</v>
      </c>
      <c r="F10" s="79">
        <f t="shared" si="0"/>
        <v>178396.75</v>
      </c>
      <c r="G10" s="191"/>
      <c r="H10" s="192"/>
    </row>
    <row r="11" spans="1:8" ht="43.5" customHeight="1" x14ac:dyDescent="0.3">
      <c r="A11" s="193" t="s">
        <v>267</v>
      </c>
      <c r="B11" s="190" t="s">
        <v>13</v>
      </c>
      <c r="C11" s="190" t="s">
        <v>314</v>
      </c>
      <c r="D11" s="80">
        <f t="shared" si="1"/>
        <v>761700</v>
      </c>
      <c r="E11" s="79">
        <f t="shared" si="1"/>
        <v>583303.25</v>
      </c>
      <c r="F11" s="79">
        <f t="shared" si="0"/>
        <v>178396.75</v>
      </c>
      <c r="G11" s="191"/>
      <c r="H11" s="192"/>
    </row>
    <row r="12" spans="1:8" ht="44.25" customHeight="1" x14ac:dyDescent="0.3">
      <c r="A12" s="193" t="s">
        <v>153</v>
      </c>
      <c r="B12" s="190" t="s">
        <v>13</v>
      </c>
      <c r="C12" s="190" t="s">
        <v>315</v>
      </c>
      <c r="D12" s="80">
        <f t="shared" si="1"/>
        <v>761700</v>
      </c>
      <c r="E12" s="79">
        <f t="shared" si="1"/>
        <v>583303.25</v>
      </c>
      <c r="F12" s="79">
        <f t="shared" si="0"/>
        <v>178396.75</v>
      </c>
      <c r="G12" s="191"/>
      <c r="H12" s="192"/>
    </row>
    <row r="13" spans="1:8" ht="105.75" customHeight="1" x14ac:dyDescent="0.3">
      <c r="A13" s="193" t="s">
        <v>286</v>
      </c>
      <c r="B13" s="190" t="s">
        <v>13</v>
      </c>
      <c r="C13" s="190" t="s">
        <v>316</v>
      </c>
      <c r="D13" s="80">
        <f t="shared" si="1"/>
        <v>761700</v>
      </c>
      <c r="E13" s="79">
        <f t="shared" si="1"/>
        <v>583303.25</v>
      </c>
      <c r="F13" s="79">
        <f>D13-E13</f>
        <v>178396.75</v>
      </c>
      <c r="G13" s="191"/>
      <c r="H13" s="192"/>
    </row>
    <row r="14" spans="1:8" ht="123" customHeight="1" x14ac:dyDescent="0.3">
      <c r="A14" s="193" t="s">
        <v>450</v>
      </c>
      <c r="B14" s="190" t="s">
        <v>13</v>
      </c>
      <c r="C14" s="190" t="s">
        <v>452</v>
      </c>
      <c r="D14" s="80">
        <f t="shared" si="1"/>
        <v>761700</v>
      </c>
      <c r="E14" s="79">
        <f t="shared" si="1"/>
        <v>583303.25</v>
      </c>
      <c r="F14" s="79">
        <f t="shared" si="0"/>
        <v>178396.75</v>
      </c>
      <c r="G14" s="191"/>
      <c r="H14" s="192"/>
    </row>
    <row r="15" spans="1:8" ht="50.25" customHeight="1" x14ac:dyDescent="0.3">
      <c r="A15" s="193" t="s">
        <v>436</v>
      </c>
      <c r="B15" s="190" t="s">
        <v>13</v>
      </c>
      <c r="C15" s="190" t="s">
        <v>438</v>
      </c>
      <c r="D15" s="80">
        <f>D16+D17+D18</f>
        <v>761700</v>
      </c>
      <c r="E15" s="79">
        <f>E16+E17+E18</f>
        <v>583303.25</v>
      </c>
      <c r="F15" s="79">
        <f t="shared" si="0"/>
        <v>178396.75</v>
      </c>
      <c r="G15" s="191"/>
      <c r="H15" s="192"/>
    </row>
    <row r="16" spans="1:8" ht="45" customHeight="1" x14ac:dyDescent="0.3">
      <c r="A16" s="189" t="s">
        <v>320</v>
      </c>
      <c r="B16" s="190" t="s">
        <v>13</v>
      </c>
      <c r="C16" s="190" t="s">
        <v>317</v>
      </c>
      <c r="D16" s="80">
        <v>547200</v>
      </c>
      <c r="E16" s="79">
        <v>423373.54</v>
      </c>
      <c r="F16" s="79">
        <f t="shared" si="0"/>
        <v>123826.46000000002</v>
      </c>
      <c r="G16" s="191"/>
      <c r="H16" s="192"/>
    </row>
    <row r="17" spans="1:10" ht="65.25" customHeight="1" x14ac:dyDescent="0.3">
      <c r="A17" s="193" t="s">
        <v>156</v>
      </c>
      <c r="B17" s="190" t="s">
        <v>13</v>
      </c>
      <c r="C17" s="190" t="s">
        <v>318</v>
      </c>
      <c r="D17" s="80">
        <v>49200</v>
      </c>
      <c r="E17" s="80">
        <v>36840</v>
      </c>
      <c r="F17" s="79">
        <f t="shared" si="0"/>
        <v>12360</v>
      </c>
      <c r="G17" s="194"/>
      <c r="H17" s="109"/>
    </row>
    <row r="18" spans="1:10" ht="84" customHeight="1" x14ac:dyDescent="0.3">
      <c r="A18" s="193" t="s">
        <v>321</v>
      </c>
      <c r="B18" s="190" t="s">
        <v>13</v>
      </c>
      <c r="C18" s="190" t="s">
        <v>319</v>
      </c>
      <c r="D18" s="80">
        <v>165300</v>
      </c>
      <c r="E18" s="80">
        <v>123089.71</v>
      </c>
      <c r="F18" s="79">
        <f t="shared" si="0"/>
        <v>42210.289999999994</v>
      </c>
      <c r="G18" s="191"/>
      <c r="H18" s="192"/>
    </row>
    <row r="19" spans="1:10" ht="103.5" customHeight="1" x14ac:dyDescent="0.3">
      <c r="A19" s="195" t="s">
        <v>262</v>
      </c>
      <c r="B19" s="190" t="s">
        <v>13</v>
      </c>
      <c r="C19" s="190" t="s">
        <v>310</v>
      </c>
      <c r="D19" s="80">
        <f>D20+D32</f>
        <v>2912600</v>
      </c>
      <c r="E19" s="79">
        <f>E20+E32</f>
        <v>2290800.58</v>
      </c>
      <c r="F19" s="79">
        <f t="shared" si="0"/>
        <v>621799.41999999993</v>
      </c>
      <c r="G19" s="191"/>
      <c r="H19" s="192"/>
      <c r="I19" s="188"/>
      <c r="J19" s="188"/>
    </row>
    <row r="20" spans="1:10" ht="103.5" customHeight="1" x14ac:dyDescent="0.3">
      <c r="A20" s="195" t="s">
        <v>268</v>
      </c>
      <c r="B20" s="190" t="s">
        <v>13</v>
      </c>
      <c r="C20" s="190" t="s">
        <v>309</v>
      </c>
      <c r="D20" s="80">
        <f>D21</f>
        <v>2912400</v>
      </c>
      <c r="E20" s="79">
        <f>E21</f>
        <v>2290600.58</v>
      </c>
      <c r="F20" s="79">
        <f t="shared" si="0"/>
        <v>621799.41999999993</v>
      </c>
      <c r="G20" s="191"/>
      <c r="H20" s="192"/>
      <c r="I20" s="188"/>
      <c r="J20" s="188"/>
    </row>
    <row r="21" spans="1:10" ht="105" customHeight="1" x14ac:dyDescent="0.3">
      <c r="A21" s="195" t="s">
        <v>256</v>
      </c>
      <c r="B21" s="190" t="s">
        <v>13</v>
      </c>
      <c r="C21" s="190" t="s">
        <v>308</v>
      </c>
      <c r="D21" s="80">
        <f>D22+D28</f>
        <v>2912400</v>
      </c>
      <c r="E21" s="79">
        <f>E22+E28</f>
        <v>2290600.58</v>
      </c>
      <c r="F21" s="79">
        <f t="shared" si="0"/>
        <v>621799.41999999993</v>
      </c>
      <c r="G21" s="191"/>
      <c r="H21" s="191"/>
      <c r="I21" s="192"/>
      <c r="J21" s="188"/>
    </row>
    <row r="22" spans="1:10" ht="192" customHeight="1" x14ac:dyDescent="0.3">
      <c r="A22" s="196" t="s">
        <v>544</v>
      </c>
      <c r="B22" s="190" t="s">
        <v>13</v>
      </c>
      <c r="C22" s="190" t="s">
        <v>305</v>
      </c>
      <c r="D22" s="80">
        <f>D23</f>
        <v>2434700</v>
      </c>
      <c r="E22" s="79">
        <f>E23</f>
        <v>1953714.1600000001</v>
      </c>
      <c r="F22" s="79">
        <f t="shared" si="0"/>
        <v>480985.83999999985</v>
      </c>
      <c r="G22" s="191"/>
      <c r="H22" s="191"/>
      <c r="I22" s="192"/>
      <c r="J22" s="188"/>
    </row>
    <row r="23" spans="1:10" ht="127.5" customHeight="1" x14ac:dyDescent="0.3">
      <c r="A23" s="197" t="s">
        <v>450</v>
      </c>
      <c r="B23" s="190" t="s">
        <v>13</v>
      </c>
      <c r="C23" s="190" t="s">
        <v>451</v>
      </c>
      <c r="D23" s="80">
        <f>D24</f>
        <v>2434700</v>
      </c>
      <c r="E23" s="79">
        <f>E24</f>
        <v>1953714.1600000001</v>
      </c>
      <c r="F23" s="79">
        <f t="shared" si="0"/>
        <v>480985.83999999985</v>
      </c>
      <c r="G23" s="191"/>
      <c r="H23" s="191"/>
      <c r="I23" s="192"/>
      <c r="J23" s="188"/>
    </row>
    <row r="24" spans="1:10" ht="70.5" customHeight="1" x14ac:dyDescent="0.3">
      <c r="A24" s="195" t="s">
        <v>436</v>
      </c>
      <c r="B24" s="190" t="s">
        <v>13</v>
      </c>
      <c r="C24" s="190" t="s">
        <v>437</v>
      </c>
      <c r="D24" s="80">
        <f>D25+D26+D27</f>
        <v>2434700</v>
      </c>
      <c r="E24" s="79">
        <f>E25+E26+E27</f>
        <v>1953714.1600000001</v>
      </c>
      <c r="F24" s="79">
        <f t="shared" si="0"/>
        <v>480985.83999999985</v>
      </c>
      <c r="G24" s="191"/>
      <c r="H24" s="191"/>
      <c r="I24" s="192"/>
      <c r="J24" s="188"/>
    </row>
    <row r="25" spans="1:10" ht="64.5" customHeight="1" x14ac:dyDescent="0.3">
      <c r="A25" s="189" t="s">
        <v>157</v>
      </c>
      <c r="B25" s="190" t="s">
        <v>13</v>
      </c>
      <c r="C25" s="190" t="s">
        <v>306</v>
      </c>
      <c r="D25" s="80">
        <v>1733700</v>
      </c>
      <c r="E25" s="79">
        <v>1476513.82</v>
      </c>
      <c r="F25" s="79">
        <f t="shared" si="0"/>
        <v>257186.17999999993</v>
      </c>
      <c r="G25" s="191"/>
      <c r="H25" s="192"/>
    </row>
    <row r="26" spans="1:10" ht="60.75" x14ac:dyDescent="0.3">
      <c r="A26" s="193" t="s">
        <v>156</v>
      </c>
      <c r="B26" s="190" t="s">
        <v>13</v>
      </c>
      <c r="C26" s="190" t="s">
        <v>307</v>
      </c>
      <c r="D26" s="80">
        <v>177400</v>
      </c>
      <c r="E26" s="80">
        <v>105192</v>
      </c>
      <c r="F26" s="79">
        <f t="shared" si="0"/>
        <v>72208</v>
      </c>
      <c r="G26" s="191"/>
      <c r="H26" s="192"/>
    </row>
    <row r="27" spans="1:10" ht="81" x14ac:dyDescent="0.3">
      <c r="A27" s="193" t="s">
        <v>321</v>
      </c>
      <c r="B27" s="190" t="s">
        <v>13</v>
      </c>
      <c r="C27" s="190" t="s">
        <v>322</v>
      </c>
      <c r="D27" s="80">
        <v>523600</v>
      </c>
      <c r="E27" s="198">
        <v>372008.34</v>
      </c>
      <c r="F27" s="79">
        <f t="shared" si="0"/>
        <v>151591.65999999997</v>
      </c>
      <c r="G27" s="191"/>
      <c r="H27" s="192"/>
    </row>
    <row r="28" spans="1:10" ht="207" customHeight="1" x14ac:dyDescent="0.3">
      <c r="A28" s="195" t="s">
        <v>269</v>
      </c>
      <c r="B28" s="190" t="s">
        <v>13</v>
      </c>
      <c r="C28" s="190" t="s">
        <v>300</v>
      </c>
      <c r="D28" s="80">
        <f>D31</f>
        <v>477700</v>
      </c>
      <c r="E28" s="80">
        <f>E31</f>
        <v>336886.42</v>
      </c>
      <c r="F28" s="79">
        <f t="shared" si="0"/>
        <v>140813.58000000002</v>
      </c>
      <c r="G28" s="191"/>
      <c r="H28" s="192"/>
    </row>
    <row r="29" spans="1:10" ht="68.25" customHeight="1" x14ac:dyDescent="0.3">
      <c r="A29" s="195" t="s">
        <v>422</v>
      </c>
      <c r="B29" s="190" t="s">
        <v>13</v>
      </c>
      <c r="C29" s="190" t="s">
        <v>424</v>
      </c>
      <c r="D29" s="80">
        <f>D30</f>
        <v>477700</v>
      </c>
      <c r="E29" s="80">
        <f>E30</f>
        <v>336886.42</v>
      </c>
      <c r="F29" s="79">
        <f t="shared" si="0"/>
        <v>140813.58000000002</v>
      </c>
      <c r="G29" s="191"/>
      <c r="H29" s="192"/>
    </row>
    <row r="30" spans="1:10" ht="72" customHeight="1" x14ac:dyDescent="0.3">
      <c r="A30" s="195" t="s">
        <v>423</v>
      </c>
      <c r="B30" s="190" t="s">
        <v>13</v>
      </c>
      <c r="C30" s="190" t="s">
        <v>425</v>
      </c>
      <c r="D30" s="80">
        <f>D31</f>
        <v>477700</v>
      </c>
      <c r="E30" s="80">
        <f>E31</f>
        <v>336886.42</v>
      </c>
      <c r="F30" s="79">
        <f t="shared" si="0"/>
        <v>140813.58000000002</v>
      </c>
      <c r="G30" s="191"/>
      <c r="H30" s="192"/>
    </row>
    <row r="31" spans="1:10" ht="67.5" customHeight="1" x14ac:dyDescent="0.3">
      <c r="A31" s="195" t="s">
        <v>170</v>
      </c>
      <c r="B31" s="190" t="s">
        <v>13</v>
      </c>
      <c r="C31" s="190" t="s">
        <v>297</v>
      </c>
      <c r="D31" s="80">
        <v>477700</v>
      </c>
      <c r="E31" s="79">
        <v>336886.42</v>
      </c>
      <c r="F31" s="79">
        <f t="shared" si="0"/>
        <v>140813.58000000002</v>
      </c>
      <c r="G31" s="191"/>
      <c r="H31" s="192"/>
    </row>
    <row r="32" spans="1:10" ht="20.25" x14ac:dyDescent="0.3">
      <c r="A32" s="195" t="s">
        <v>158</v>
      </c>
      <c r="B32" s="190" t="s">
        <v>13</v>
      </c>
      <c r="C32" s="190" t="s">
        <v>299</v>
      </c>
      <c r="D32" s="80">
        <f t="shared" ref="D32" si="2">D33</f>
        <v>200</v>
      </c>
      <c r="E32" s="77">
        <f>E33</f>
        <v>200</v>
      </c>
      <c r="F32" s="79">
        <f t="shared" si="0"/>
        <v>0</v>
      </c>
    </row>
    <row r="33" spans="1:6" ht="225" customHeight="1" x14ac:dyDescent="0.3">
      <c r="A33" s="195" t="s">
        <v>254</v>
      </c>
      <c r="B33" s="190" t="s">
        <v>13</v>
      </c>
      <c r="C33" s="190" t="s">
        <v>298</v>
      </c>
      <c r="D33" s="80">
        <f>D34</f>
        <v>200</v>
      </c>
      <c r="E33" s="77">
        <f>E34</f>
        <v>200</v>
      </c>
      <c r="F33" s="79">
        <f t="shared" si="0"/>
        <v>0</v>
      </c>
    </row>
    <row r="34" spans="1:6" ht="72" customHeight="1" x14ac:dyDescent="0.3">
      <c r="A34" s="195" t="s">
        <v>422</v>
      </c>
      <c r="B34" s="190" t="s">
        <v>13</v>
      </c>
      <c r="C34" s="190" t="s">
        <v>427</v>
      </c>
      <c r="D34" s="80">
        <f>D35</f>
        <v>200</v>
      </c>
      <c r="E34" s="78">
        <f>E35</f>
        <v>200</v>
      </c>
      <c r="F34" s="79">
        <f t="shared" si="0"/>
        <v>0</v>
      </c>
    </row>
    <row r="35" spans="1:6" ht="69" customHeight="1" x14ac:dyDescent="0.3">
      <c r="A35" s="195" t="s">
        <v>423</v>
      </c>
      <c r="B35" s="190" t="s">
        <v>13</v>
      </c>
      <c r="C35" s="190" t="s">
        <v>426</v>
      </c>
      <c r="D35" s="80">
        <f>D36</f>
        <v>200</v>
      </c>
      <c r="E35" s="78">
        <f>E36</f>
        <v>200</v>
      </c>
      <c r="F35" s="79">
        <f t="shared" si="0"/>
        <v>0</v>
      </c>
    </row>
    <row r="36" spans="1:6" ht="65.25" customHeight="1" x14ac:dyDescent="0.3">
      <c r="A36" s="195" t="s">
        <v>170</v>
      </c>
      <c r="B36" s="190" t="s">
        <v>13</v>
      </c>
      <c r="C36" s="190" t="s">
        <v>291</v>
      </c>
      <c r="D36" s="80">
        <v>200</v>
      </c>
      <c r="E36" s="78">
        <v>200</v>
      </c>
      <c r="F36" s="79">
        <f t="shared" si="0"/>
        <v>0</v>
      </c>
    </row>
    <row r="37" spans="1:6" ht="40.5" x14ac:dyDescent="0.3">
      <c r="A37" s="195" t="s">
        <v>288</v>
      </c>
      <c r="B37" s="190" t="s">
        <v>13</v>
      </c>
      <c r="C37" s="190" t="s">
        <v>292</v>
      </c>
      <c r="D37" s="80">
        <f t="shared" ref="D37:E41" si="3">D38</f>
        <v>224000</v>
      </c>
      <c r="E37" s="79">
        <f t="shared" si="3"/>
        <v>224000</v>
      </c>
      <c r="F37" s="79">
        <f t="shared" si="0"/>
        <v>0</v>
      </c>
    </row>
    <row r="38" spans="1:6" ht="60.75" x14ac:dyDescent="0.3">
      <c r="A38" s="193" t="s">
        <v>270</v>
      </c>
      <c r="B38" s="190" t="s">
        <v>13</v>
      </c>
      <c r="C38" s="190" t="s">
        <v>293</v>
      </c>
      <c r="D38" s="80">
        <f t="shared" si="3"/>
        <v>224000</v>
      </c>
      <c r="E38" s="79">
        <f t="shared" si="3"/>
        <v>224000</v>
      </c>
      <c r="F38" s="79">
        <f t="shared" si="0"/>
        <v>0</v>
      </c>
    </row>
    <row r="39" spans="1:6" ht="20.25" x14ac:dyDescent="0.3">
      <c r="A39" s="195" t="s">
        <v>158</v>
      </c>
      <c r="B39" s="190" t="s">
        <v>13</v>
      </c>
      <c r="C39" s="190" t="s">
        <v>294</v>
      </c>
      <c r="D39" s="80">
        <f t="shared" si="3"/>
        <v>224000</v>
      </c>
      <c r="E39" s="79">
        <f t="shared" si="3"/>
        <v>224000</v>
      </c>
      <c r="F39" s="79">
        <f t="shared" si="0"/>
        <v>0</v>
      </c>
    </row>
    <row r="40" spans="1:6" ht="141.75" x14ac:dyDescent="0.3">
      <c r="A40" s="195" t="s">
        <v>290</v>
      </c>
      <c r="B40" s="190" t="s">
        <v>13</v>
      </c>
      <c r="C40" s="190" t="s">
        <v>295</v>
      </c>
      <c r="D40" s="80">
        <f t="shared" si="3"/>
        <v>224000</v>
      </c>
      <c r="E40" s="79">
        <f t="shared" si="3"/>
        <v>224000</v>
      </c>
      <c r="F40" s="79">
        <f t="shared" si="0"/>
        <v>0</v>
      </c>
    </row>
    <row r="41" spans="1:6" ht="20.25" x14ac:dyDescent="0.3">
      <c r="A41" s="195" t="s">
        <v>440</v>
      </c>
      <c r="B41" s="190" t="s">
        <v>13</v>
      </c>
      <c r="C41" s="190" t="s">
        <v>488</v>
      </c>
      <c r="D41" s="80">
        <f t="shared" si="3"/>
        <v>224000</v>
      </c>
      <c r="E41" s="79">
        <f t="shared" si="3"/>
        <v>224000</v>
      </c>
      <c r="F41" s="79">
        <f t="shared" si="0"/>
        <v>0</v>
      </c>
    </row>
    <row r="42" spans="1:6" ht="20.25" x14ac:dyDescent="0.3">
      <c r="A42" s="195" t="s">
        <v>289</v>
      </c>
      <c r="B42" s="190" t="s">
        <v>13</v>
      </c>
      <c r="C42" s="190" t="s">
        <v>296</v>
      </c>
      <c r="D42" s="80">
        <v>224000</v>
      </c>
      <c r="E42" s="79">
        <v>224000</v>
      </c>
      <c r="F42" s="79">
        <f t="shared" si="0"/>
        <v>0</v>
      </c>
    </row>
    <row r="43" spans="1:6" ht="20.25" x14ac:dyDescent="0.3">
      <c r="A43" s="193" t="s">
        <v>67</v>
      </c>
      <c r="B43" s="190" t="s">
        <v>13</v>
      </c>
      <c r="C43" s="190" t="s">
        <v>301</v>
      </c>
      <c r="D43" s="80">
        <f t="shared" ref="D43:E45" si="4">D44</f>
        <v>10000</v>
      </c>
      <c r="E43" s="79">
        <f t="shared" si="4"/>
        <v>0</v>
      </c>
      <c r="F43" s="79">
        <f t="shared" si="0"/>
        <v>10000</v>
      </c>
    </row>
    <row r="44" spans="1:6" ht="71.25" customHeight="1" x14ac:dyDescent="0.3">
      <c r="A44" s="193" t="s">
        <v>270</v>
      </c>
      <c r="B44" s="190" t="s">
        <v>13</v>
      </c>
      <c r="C44" s="190" t="s">
        <v>302</v>
      </c>
      <c r="D44" s="80">
        <f t="shared" si="4"/>
        <v>10000</v>
      </c>
      <c r="E44" s="79">
        <f t="shared" si="4"/>
        <v>0</v>
      </c>
      <c r="F44" s="79">
        <f t="shared" si="0"/>
        <v>10000</v>
      </c>
    </row>
    <row r="45" spans="1:6" ht="40.5" customHeight="1" x14ac:dyDescent="0.3">
      <c r="A45" s="193" t="s">
        <v>159</v>
      </c>
      <c r="B45" s="190" t="s">
        <v>13</v>
      </c>
      <c r="C45" s="190" t="s">
        <v>303</v>
      </c>
      <c r="D45" s="80">
        <f t="shared" si="4"/>
        <v>10000</v>
      </c>
      <c r="E45" s="79">
        <f t="shared" si="4"/>
        <v>0</v>
      </c>
      <c r="F45" s="79">
        <f t="shared" si="0"/>
        <v>10000</v>
      </c>
    </row>
    <row r="46" spans="1:6" ht="126.75" customHeight="1" x14ac:dyDescent="0.3">
      <c r="A46" s="193" t="s">
        <v>266</v>
      </c>
      <c r="B46" s="190" t="s">
        <v>13</v>
      </c>
      <c r="C46" s="190" t="s">
        <v>304</v>
      </c>
      <c r="D46" s="80">
        <f>D47</f>
        <v>10000</v>
      </c>
      <c r="E46" s="80">
        <f>E47</f>
        <v>0</v>
      </c>
      <c r="F46" s="79">
        <f t="shared" si="0"/>
        <v>10000</v>
      </c>
    </row>
    <row r="47" spans="1:6" ht="36" customHeight="1" x14ac:dyDescent="0.3">
      <c r="A47" s="193" t="s">
        <v>440</v>
      </c>
      <c r="B47" s="190" t="s">
        <v>13</v>
      </c>
      <c r="C47" s="190" t="s">
        <v>439</v>
      </c>
      <c r="D47" s="80">
        <f>D48</f>
        <v>10000</v>
      </c>
      <c r="E47" s="79">
        <f>E48</f>
        <v>0</v>
      </c>
      <c r="F47" s="79">
        <f t="shared" si="0"/>
        <v>10000</v>
      </c>
    </row>
    <row r="48" spans="1:6" ht="22.5" customHeight="1" x14ac:dyDescent="0.3">
      <c r="A48" s="193" t="s">
        <v>160</v>
      </c>
      <c r="B48" s="190" t="s">
        <v>13</v>
      </c>
      <c r="C48" s="190" t="s">
        <v>323</v>
      </c>
      <c r="D48" s="80">
        <v>10000</v>
      </c>
      <c r="E48" s="78">
        <v>0</v>
      </c>
      <c r="F48" s="79">
        <f t="shared" si="0"/>
        <v>10000</v>
      </c>
    </row>
    <row r="49" spans="1:6" ht="20.25" x14ac:dyDescent="0.3">
      <c r="A49" s="195" t="s">
        <v>142</v>
      </c>
      <c r="B49" s="190" t="s">
        <v>13</v>
      </c>
      <c r="C49" s="190" t="s">
        <v>324</v>
      </c>
      <c r="D49" s="80">
        <f>D50+D65+D76</f>
        <v>234700</v>
      </c>
      <c r="E49" s="79">
        <f>E50+E65+E76</f>
        <v>124056.71</v>
      </c>
      <c r="F49" s="79">
        <f t="shared" si="0"/>
        <v>110643.29</v>
      </c>
    </row>
    <row r="50" spans="1:6" ht="60.75" x14ac:dyDescent="0.3">
      <c r="A50" s="195" t="s">
        <v>268</v>
      </c>
      <c r="B50" s="190" t="s">
        <v>13</v>
      </c>
      <c r="C50" s="190" t="s">
        <v>325</v>
      </c>
      <c r="D50" s="80">
        <f>D51</f>
        <v>136900</v>
      </c>
      <c r="E50" s="79">
        <f>E51</f>
        <v>46332.35</v>
      </c>
      <c r="F50" s="79">
        <f t="shared" si="0"/>
        <v>90567.65</v>
      </c>
    </row>
    <row r="51" spans="1:6" ht="106.5" customHeight="1" x14ac:dyDescent="0.3">
      <c r="A51" s="195" t="s">
        <v>161</v>
      </c>
      <c r="B51" s="190" t="s">
        <v>13</v>
      </c>
      <c r="C51" s="190" t="s">
        <v>326</v>
      </c>
      <c r="D51" s="80">
        <f>D52+D56+D59</f>
        <v>136900</v>
      </c>
      <c r="E51" s="79">
        <f>E52+E56+E59</f>
        <v>46332.35</v>
      </c>
      <c r="F51" s="79">
        <f t="shared" si="0"/>
        <v>90567.65</v>
      </c>
    </row>
    <row r="52" spans="1:6" ht="189.75" customHeight="1" x14ac:dyDescent="0.3">
      <c r="A52" s="195" t="s">
        <v>204</v>
      </c>
      <c r="B52" s="190" t="s">
        <v>13</v>
      </c>
      <c r="C52" s="190" t="s">
        <v>343</v>
      </c>
      <c r="D52" s="80">
        <f t="shared" ref="D52:E54" si="5">D53</f>
        <v>10000</v>
      </c>
      <c r="E52" s="79">
        <f t="shared" si="5"/>
        <v>10000</v>
      </c>
      <c r="F52" s="79">
        <f t="shared" si="0"/>
        <v>0</v>
      </c>
    </row>
    <row r="53" spans="1:6" ht="33" customHeight="1" x14ac:dyDescent="0.3">
      <c r="A53" s="195" t="s">
        <v>440</v>
      </c>
      <c r="B53" s="190" t="s">
        <v>13</v>
      </c>
      <c r="C53" s="190" t="s">
        <v>443</v>
      </c>
      <c r="D53" s="80">
        <f t="shared" si="5"/>
        <v>10000</v>
      </c>
      <c r="E53" s="79">
        <f t="shared" si="5"/>
        <v>10000</v>
      </c>
      <c r="F53" s="79">
        <f t="shared" si="0"/>
        <v>0</v>
      </c>
    </row>
    <row r="54" spans="1:6" ht="31.5" customHeight="1" x14ac:dyDescent="0.3">
      <c r="A54" s="195" t="s">
        <v>441</v>
      </c>
      <c r="B54" s="190" t="s">
        <v>13</v>
      </c>
      <c r="C54" s="190" t="s">
        <v>442</v>
      </c>
      <c r="D54" s="80">
        <f t="shared" si="5"/>
        <v>10000</v>
      </c>
      <c r="E54" s="79">
        <f t="shared" si="5"/>
        <v>10000</v>
      </c>
      <c r="F54" s="79">
        <f t="shared" si="0"/>
        <v>0</v>
      </c>
    </row>
    <row r="55" spans="1:6" ht="24.75" customHeight="1" x14ac:dyDescent="0.3">
      <c r="A55" s="195" t="s">
        <v>205</v>
      </c>
      <c r="B55" s="190" t="s">
        <v>13</v>
      </c>
      <c r="C55" s="190" t="s">
        <v>327</v>
      </c>
      <c r="D55" s="80">
        <v>10000</v>
      </c>
      <c r="E55" s="80">
        <v>10000</v>
      </c>
      <c r="F55" s="79">
        <f t="shared" si="0"/>
        <v>0</v>
      </c>
    </row>
    <row r="56" spans="1:6" ht="318" customHeight="1" x14ac:dyDescent="0.3">
      <c r="A56" s="195" t="s">
        <v>162</v>
      </c>
      <c r="B56" s="190" t="s">
        <v>13</v>
      </c>
      <c r="C56" s="190" t="s">
        <v>328</v>
      </c>
      <c r="D56" s="80">
        <f>D57</f>
        <v>43200</v>
      </c>
      <c r="E56" s="79">
        <f>E57</f>
        <v>32400</v>
      </c>
      <c r="F56" s="79">
        <f t="shared" si="0"/>
        <v>10800</v>
      </c>
    </row>
    <row r="57" spans="1:6" ht="27" customHeight="1" x14ac:dyDescent="0.3">
      <c r="A57" s="197" t="s">
        <v>445</v>
      </c>
      <c r="B57" s="190" t="s">
        <v>13</v>
      </c>
      <c r="C57" s="190" t="s">
        <v>444</v>
      </c>
      <c r="D57" s="80">
        <f>D58</f>
        <v>43200</v>
      </c>
      <c r="E57" s="79">
        <f>E58</f>
        <v>32400</v>
      </c>
      <c r="F57" s="79">
        <f t="shared" si="0"/>
        <v>10800</v>
      </c>
    </row>
    <row r="58" spans="1:6" ht="20.25" x14ac:dyDescent="0.3">
      <c r="A58" s="195" t="s">
        <v>59</v>
      </c>
      <c r="B58" s="190" t="s">
        <v>13</v>
      </c>
      <c r="C58" s="190" t="s">
        <v>329</v>
      </c>
      <c r="D58" s="80">
        <v>43200</v>
      </c>
      <c r="E58" s="79">
        <v>32400</v>
      </c>
      <c r="F58" s="79">
        <f t="shared" si="0"/>
        <v>10800</v>
      </c>
    </row>
    <row r="59" spans="1:6" ht="134.25" customHeight="1" x14ac:dyDescent="0.3">
      <c r="A59" s="195" t="s">
        <v>210</v>
      </c>
      <c r="B59" s="190" t="s">
        <v>13</v>
      </c>
      <c r="C59" s="190" t="s">
        <v>331</v>
      </c>
      <c r="D59" s="80">
        <f>D60</f>
        <v>83700</v>
      </c>
      <c r="E59" s="80">
        <f>E60</f>
        <v>3932.35</v>
      </c>
      <c r="F59" s="79">
        <f t="shared" si="0"/>
        <v>79767.649999999994</v>
      </c>
    </row>
    <row r="60" spans="1:6" ht="32.25" customHeight="1" x14ac:dyDescent="0.3">
      <c r="A60" s="195" t="s">
        <v>440</v>
      </c>
      <c r="B60" s="190" t="s">
        <v>13</v>
      </c>
      <c r="C60" s="190" t="s">
        <v>446</v>
      </c>
      <c r="D60" s="80">
        <f>D61</f>
        <v>83700</v>
      </c>
      <c r="E60" s="80">
        <f>E61</f>
        <v>3932.35</v>
      </c>
      <c r="F60" s="79">
        <f t="shared" si="0"/>
        <v>79767.649999999994</v>
      </c>
    </row>
    <row r="61" spans="1:6" ht="32.25" customHeight="1" x14ac:dyDescent="0.3">
      <c r="A61" s="195" t="s">
        <v>441</v>
      </c>
      <c r="B61" s="190" t="s">
        <v>13</v>
      </c>
      <c r="C61" s="190" t="s">
        <v>447</v>
      </c>
      <c r="D61" s="80">
        <f>D62+D63+D64</f>
        <v>83700</v>
      </c>
      <c r="E61" s="80">
        <f>E62+E63+E64</f>
        <v>3932.35</v>
      </c>
      <c r="F61" s="79">
        <f t="shared" si="0"/>
        <v>79767.649999999994</v>
      </c>
    </row>
    <row r="62" spans="1:6" ht="40.5" x14ac:dyDescent="0.3">
      <c r="A62" s="195" t="s">
        <v>150</v>
      </c>
      <c r="B62" s="190" t="s">
        <v>13</v>
      </c>
      <c r="C62" s="190" t="s">
        <v>330</v>
      </c>
      <c r="D62" s="80">
        <v>79700</v>
      </c>
      <c r="E62" s="80">
        <v>74</v>
      </c>
      <c r="F62" s="79">
        <f t="shared" si="0"/>
        <v>79626</v>
      </c>
    </row>
    <row r="63" spans="1:6" ht="40.5" x14ac:dyDescent="0.3">
      <c r="A63" s="195" t="s">
        <v>151</v>
      </c>
      <c r="B63" s="190" t="s">
        <v>13</v>
      </c>
      <c r="C63" s="190" t="s">
        <v>332</v>
      </c>
      <c r="D63" s="80">
        <v>3800</v>
      </c>
      <c r="E63" s="80">
        <v>3751</v>
      </c>
      <c r="F63" s="79">
        <f t="shared" si="0"/>
        <v>49</v>
      </c>
    </row>
    <row r="64" spans="1:6" ht="20.25" x14ac:dyDescent="0.3">
      <c r="A64" s="195" t="s">
        <v>205</v>
      </c>
      <c r="B64" s="190" t="s">
        <v>13</v>
      </c>
      <c r="C64" s="190" t="s">
        <v>499</v>
      </c>
      <c r="D64" s="80">
        <v>200</v>
      </c>
      <c r="E64" s="80">
        <v>107.35</v>
      </c>
      <c r="F64" s="79">
        <f t="shared" si="0"/>
        <v>92.65</v>
      </c>
    </row>
    <row r="65" spans="1:6" ht="76.5" customHeight="1" x14ac:dyDescent="0.3">
      <c r="A65" s="195" t="s">
        <v>271</v>
      </c>
      <c r="B65" s="190" t="s">
        <v>13</v>
      </c>
      <c r="C65" s="190" t="s">
        <v>333</v>
      </c>
      <c r="D65" s="80">
        <f>D66+D71</f>
        <v>57000</v>
      </c>
      <c r="E65" s="79">
        <f>E66+E71</f>
        <v>40665</v>
      </c>
      <c r="F65" s="79">
        <f t="shared" si="0"/>
        <v>16335</v>
      </c>
    </row>
    <row r="66" spans="1:6" ht="121.5" x14ac:dyDescent="0.3">
      <c r="A66" s="199" t="s">
        <v>148</v>
      </c>
      <c r="B66" s="190" t="s">
        <v>13</v>
      </c>
      <c r="C66" s="190" t="s">
        <v>334</v>
      </c>
      <c r="D66" s="80">
        <f t="shared" ref="D66:E69" si="6">D67</f>
        <v>2000</v>
      </c>
      <c r="E66" s="79">
        <f t="shared" si="6"/>
        <v>0</v>
      </c>
      <c r="F66" s="79">
        <f t="shared" si="0"/>
        <v>2000</v>
      </c>
    </row>
    <row r="67" spans="1:6" ht="249" customHeight="1" x14ac:dyDescent="0.3">
      <c r="A67" s="199" t="s">
        <v>211</v>
      </c>
      <c r="B67" s="190" t="s">
        <v>13</v>
      </c>
      <c r="C67" s="190" t="s">
        <v>335</v>
      </c>
      <c r="D67" s="80">
        <f t="shared" si="6"/>
        <v>2000</v>
      </c>
      <c r="E67" s="79">
        <f t="shared" si="6"/>
        <v>0</v>
      </c>
      <c r="F67" s="79">
        <f t="shared" si="0"/>
        <v>2000</v>
      </c>
    </row>
    <row r="68" spans="1:6" ht="73.5" customHeight="1" x14ac:dyDescent="0.3">
      <c r="A68" s="199" t="s">
        <v>422</v>
      </c>
      <c r="B68" s="190" t="s">
        <v>13</v>
      </c>
      <c r="C68" s="190" t="s">
        <v>431</v>
      </c>
      <c r="D68" s="80">
        <f t="shared" si="6"/>
        <v>2000</v>
      </c>
      <c r="E68" s="79">
        <f t="shared" si="6"/>
        <v>0</v>
      </c>
      <c r="F68" s="79">
        <f t="shared" si="0"/>
        <v>2000</v>
      </c>
    </row>
    <row r="69" spans="1:6" ht="78" customHeight="1" x14ac:dyDescent="0.3">
      <c r="A69" s="199" t="s">
        <v>423</v>
      </c>
      <c r="B69" s="190" t="s">
        <v>13</v>
      </c>
      <c r="C69" s="190" t="s">
        <v>430</v>
      </c>
      <c r="D69" s="80">
        <f t="shared" si="6"/>
        <v>2000</v>
      </c>
      <c r="E69" s="79">
        <f t="shared" si="6"/>
        <v>0</v>
      </c>
      <c r="F69" s="79">
        <f t="shared" si="0"/>
        <v>2000</v>
      </c>
    </row>
    <row r="70" spans="1:6" ht="60.75" x14ac:dyDescent="0.3">
      <c r="A70" s="195" t="s">
        <v>170</v>
      </c>
      <c r="B70" s="190" t="s">
        <v>13</v>
      </c>
      <c r="C70" s="190" t="s">
        <v>336</v>
      </c>
      <c r="D70" s="80">
        <v>2000</v>
      </c>
      <c r="E70" s="200">
        <v>0</v>
      </c>
      <c r="F70" s="79">
        <f t="shared" si="0"/>
        <v>2000</v>
      </c>
    </row>
    <row r="71" spans="1:6" ht="81" x14ac:dyDescent="0.3">
      <c r="A71" s="193" t="s">
        <v>149</v>
      </c>
      <c r="B71" s="190" t="s">
        <v>13</v>
      </c>
      <c r="C71" s="190" t="s">
        <v>337</v>
      </c>
      <c r="D71" s="80">
        <f>D72</f>
        <v>55000</v>
      </c>
      <c r="E71" s="79">
        <f>E72</f>
        <v>40665</v>
      </c>
      <c r="F71" s="79">
        <f t="shared" si="0"/>
        <v>14335</v>
      </c>
    </row>
    <row r="72" spans="1:6" ht="246.75" customHeight="1" x14ac:dyDescent="0.3">
      <c r="A72" s="193" t="s">
        <v>265</v>
      </c>
      <c r="B72" s="190" t="s">
        <v>13</v>
      </c>
      <c r="C72" s="190" t="s">
        <v>338</v>
      </c>
      <c r="D72" s="80">
        <f>D75</f>
        <v>55000</v>
      </c>
      <c r="E72" s="79">
        <f>E75</f>
        <v>40665</v>
      </c>
      <c r="F72" s="79">
        <f t="shared" ref="F72:F135" si="7">D72-E72</f>
        <v>14335</v>
      </c>
    </row>
    <row r="73" spans="1:6" ht="69" customHeight="1" x14ac:dyDescent="0.3">
      <c r="A73" s="193" t="s">
        <v>422</v>
      </c>
      <c r="B73" s="190" t="s">
        <v>13</v>
      </c>
      <c r="C73" s="190" t="s">
        <v>429</v>
      </c>
      <c r="D73" s="80">
        <f>D74</f>
        <v>55000</v>
      </c>
      <c r="E73" s="79">
        <f>E74</f>
        <v>40665</v>
      </c>
      <c r="F73" s="79">
        <f t="shared" si="7"/>
        <v>14335</v>
      </c>
    </row>
    <row r="74" spans="1:6" ht="71.25" customHeight="1" x14ac:dyDescent="0.3">
      <c r="A74" s="193" t="s">
        <v>423</v>
      </c>
      <c r="B74" s="190" t="s">
        <v>13</v>
      </c>
      <c r="C74" s="190" t="s">
        <v>428</v>
      </c>
      <c r="D74" s="80">
        <f>D75</f>
        <v>55000</v>
      </c>
      <c r="E74" s="79">
        <f>E75</f>
        <v>40665</v>
      </c>
      <c r="F74" s="79">
        <f t="shared" si="7"/>
        <v>14335</v>
      </c>
    </row>
    <row r="75" spans="1:6" ht="60.75" x14ac:dyDescent="0.3">
      <c r="A75" s="195" t="s">
        <v>170</v>
      </c>
      <c r="B75" s="190" t="s">
        <v>13</v>
      </c>
      <c r="C75" s="190" t="s">
        <v>339</v>
      </c>
      <c r="D75" s="80">
        <v>55000</v>
      </c>
      <c r="E75" s="80">
        <v>40665</v>
      </c>
      <c r="F75" s="79">
        <f t="shared" si="7"/>
        <v>14335</v>
      </c>
    </row>
    <row r="76" spans="1:6" ht="20.25" x14ac:dyDescent="0.3">
      <c r="A76" s="195" t="s">
        <v>158</v>
      </c>
      <c r="B76" s="190" t="s">
        <v>13</v>
      </c>
      <c r="C76" s="190" t="s">
        <v>340</v>
      </c>
      <c r="D76" s="80">
        <f t="shared" ref="D76:E79" si="8">D77</f>
        <v>40800</v>
      </c>
      <c r="E76" s="79">
        <f t="shared" si="8"/>
        <v>37059.360000000001</v>
      </c>
      <c r="F76" s="79">
        <f t="shared" si="7"/>
        <v>3740.6399999999994</v>
      </c>
    </row>
    <row r="77" spans="1:6" ht="168.75" customHeight="1" x14ac:dyDescent="0.3">
      <c r="A77" s="195" t="s">
        <v>247</v>
      </c>
      <c r="B77" s="190" t="s">
        <v>13</v>
      </c>
      <c r="C77" s="190" t="s">
        <v>341</v>
      </c>
      <c r="D77" s="80">
        <f t="shared" si="8"/>
        <v>40800</v>
      </c>
      <c r="E77" s="79">
        <f t="shared" si="8"/>
        <v>37059.360000000001</v>
      </c>
      <c r="F77" s="79">
        <f t="shared" si="7"/>
        <v>3740.6399999999994</v>
      </c>
    </row>
    <row r="78" spans="1:6" ht="71.25" customHeight="1" x14ac:dyDescent="0.3">
      <c r="A78" s="193" t="s">
        <v>422</v>
      </c>
      <c r="B78" s="190" t="s">
        <v>13</v>
      </c>
      <c r="C78" s="190" t="s">
        <v>432</v>
      </c>
      <c r="D78" s="80">
        <f t="shared" si="8"/>
        <v>40800</v>
      </c>
      <c r="E78" s="79">
        <f t="shared" si="8"/>
        <v>37059.360000000001</v>
      </c>
      <c r="F78" s="79">
        <f t="shared" si="7"/>
        <v>3740.6399999999994</v>
      </c>
    </row>
    <row r="79" spans="1:6" ht="76.5" customHeight="1" x14ac:dyDescent="0.3">
      <c r="A79" s="193" t="s">
        <v>423</v>
      </c>
      <c r="B79" s="190" t="s">
        <v>13</v>
      </c>
      <c r="C79" s="190" t="s">
        <v>433</v>
      </c>
      <c r="D79" s="80">
        <f t="shared" si="8"/>
        <v>40800</v>
      </c>
      <c r="E79" s="79">
        <f t="shared" si="8"/>
        <v>37059.360000000001</v>
      </c>
      <c r="F79" s="79">
        <f t="shared" si="7"/>
        <v>3740.6399999999994</v>
      </c>
    </row>
    <row r="80" spans="1:6" ht="60.75" x14ac:dyDescent="0.3">
      <c r="A80" s="195" t="s">
        <v>170</v>
      </c>
      <c r="B80" s="190" t="s">
        <v>13</v>
      </c>
      <c r="C80" s="190" t="s">
        <v>342</v>
      </c>
      <c r="D80" s="80">
        <v>40800</v>
      </c>
      <c r="E80" s="80">
        <v>37059.360000000001</v>
      </c>
      <c r="F80" s="79">
        <f t="shared" si="7"/>
        <v>3740.6399999999994</v>
      </c>
    </row>
    <row r="81" spans="1:6" ht="20.25" x14ac:dyDescent="0.3">
      <c r="A81" s="195" t="s">
        <v>62</v>
      </c>
      <c r="B81" s="190" t="s">
        <v>13</v>
      </c>
      <c r="C81" s="190" t="s">
        <v>348</v>
      </c>
      <c r="D81" s="80">
        <f t="shared" ref="D81:E81" si="9">D82</f>
        <v>174800</v>
      </c>
      <c r="E81" s="79">
        <f t="shared" si="9"/>
        <v>101667.46</v>
      </c>
      <c r="F81" s="79">
        <f t="shared" si="7"/>
        <v>73132.539999999994</v>
      </c>
    </row>
    <row r="82" spans="1:6" ht="40.5" x14ac:dyDescent="0.3">
      <c r="A82" s="195" t="s">
        <v>63</v>
      </c>
      <c r="B82" s="190" t="s">
        <v>13</v>
      </c>
      <c r="C82" s="190" t="s">
        <v>347</v>
      </c>
      <c r="D82" s="80">
        <f>D83</f>
        <v>174800</v>
      </c>
      <c r="E82" s="79">
        <f>E83</f>
        <v>101667.46</v>
      </c>
      <c r="F82" s="79">
        <f t="shared" si="7"/>
        <v>73132.539999999994</v>
      </c>
    </row>
    <row r="83" spans="1:6" ht="20.25" x14ac:dyDescent="0.3">
      <c r="A83" s="195" t="s">
        <v>154</v>
      </c>
      <c r="B83" s="190" t="s">
        <v>13</v>
      </c>
      <c r="C83" s="190" t="s">
        <v>344</v>
      </c>
      <c r="D83" s="80">
        <f>D84</f>
        <v>174800</v>
      </c>
      <c r="E83" s="79">
        <f>E84</f>
        <v>101667.46</v>
      </c>
      <c r="F83" s="79">
        <f t="shared" si="7"/>
        <v>73132.539999999994</v>
      </c>
    </row>
    <row r="84" spans="1:6" ht="144.75" customHeight="1" x14ac:dyDescent="0.3">
      <c r="A84" s="195" t="s">
        <v>212</v>
      </c>
      <c r="B84" s="190" t="s">
        <v>13</v>
      </c>
      <c r="C84" s="190" t="s">
        <v>345</v>
      </c>
      <c r="D84" s="80">
        <f>D85+D89</f>
        <v>174800</v>
      </c>
      <c r="E84" s="79">
        <f>E85+E89</f>
        <v>101667.46</v>
      </c>
      <c r="F84" s="79">
        <f t="shared" si="7"/>
        <v>73132.539999999994</v>
      </c>
    </row>
    <row r="85" spans="1:6" ht="144.75" customHeight="1" x14ac:dyDescent="0.3">
      <c r="A85" s="195" t="s">
        <v>450</v>
      </c>
      <c r="B85" s="190" t="s">
        <v>13</v>
      </c>
      <c r="C85" s="190" t="s">
        <v>448</v>
      </c>
      <c r="D85" s="80">
        <f>D86</f>
        <v>157700</v>
      </c>
      <c r="E85" s="79">
        <f>E86</f>
        <v>101667.46</v>
      </c>
      <c r="F85" s="79">
        <f t="shared" si="7"/>
        <v>56032.539999999994</v>
      </c>
    </row>
    <row r="86" spans="1:6" ht="63" customHeight="1" x14ac:dyDescent="0.3">
      <c r="A86" s="195" t="s">
        <v>436</v>
      </c>
      <c r="B86" s="190" t="s">
        <v>13</v>
      </c>
      <c r="C86" s="190" t="s">
        <v>449</v>
      </c>
      <c r="D86" s="80">
        <f>D87+D88</f>
        <v>157700</v>
      </c>
      <c r="E86" s="79">
        <f>E87+E88</f>
        <v>101667.46</v>
      </c>
      <c r="F86" s="79">
        <f t="shared" si="7"/>
        <v>56032.539999999994</v>
      </c>
    </row>
    <row r="87" spans="1:6" ht="48.75" customHeight="1" x14ac:dyDescent="0.3">
      <c r="A87" s="189" t="s">
        <v>351</v>
      </c>
      <c r="B87" s="190" t="s">
        <v>13</v>
      </c>
      <c r="C87" s="190" t="s">
        <v>346</v>
      </c>
      <c r="D87" s="80">
        <v>121100</v>
      </c>
      <c r="E87" s="79">
        <v>83389.27</v>
      </c>
      <c r="F87" s="79">
        <f t="shared" si="7"/>
        <v>37710.729999999996</v>
      </c>
    </row>
    <row r="88" spans="1:6" ht="81.75" customHeight="1" x14ac:dyDescent="0.3">
      <c r="A88" s="193" t="s">
        <v>321</v>
      </c>
      <c r="B88" s="190" t="s">
        <v>13</v>
      </c>
      <c r="C88" s="190" t="s">
        <v>350</v>
      </c>
      <c r="D88" s="80">
        <v>36600</v>
      </c>
      <c r="E88" s="80">
        <v>18278.189999999999</v>
      </c>
      <c r="F88" s="79">
        <f t="shared" si="7"/>
        <v>18321.810000000001</v>
      </c>
    </row>
    <row r="89" spans="1:6" ht="81.75" customHeight="1" x14ac:dyDescent="0.3">
      <c r="A89" s="193" t="s">
        <v>422</v>
      </c>
      <c r="B89" s="190" t="s">
        <v>13</v>
      </c>
      <c r="C89" s="190" t="s">
        <v>434</v>
      </c>
      <c r="D89" s="80">
        <f>D90</f>
        <v>17100</v>
      </c>
      <c r="E89" s="79">
        <f>E90</f>
        <v>0</v>
      </c>
      <c r="F89" s="79">
        <f t="shared" si="7"/>
        <v>17100</v>
      </c>
    </row>
    <row r="90" spans="1:6" ht="81.75" customHeight="1" x14ac:dyDescent="0.3">
      <c r="A90" s="193" t="s">
        <v>423</v>
      </c>
      <c r="B90" s="190" t="s">
        <v>13</v>
      </c>
      <c r="C90" s="190" t="s">
        <v>435</v>
      </c>
      <c r="D90" s="80">
        <f>D91</f>
        <v>17100</v>
      </c>
      <c r="E90" s="79">
        <f>E91</f>
        <v>0</v>
      </c>
      <c r="F90" s="79">
        <f t="shared" si="7"/>
        <v>17100</v>
      </c>
    </row>
    <row r="91" spans="1:6" ht="60.75" x14ac:dyDescent="0.3">
      <c r="A91" s="195" t="s">
        <v>170</v>
      </c>
      <c r="B91" s="190" t="s">
        <v>13</v>
      </c>
      <c r="C91" s="190" t="s">
        <v>349</v>
      </c>
      <c r="D91" s="80">
        <v>17100</v>
      </c>
      <c r="E91" s="78">
        <v>0</v>
      </c>
      <c r="F91" s="79">
        <f t="shared" si="7"/>
        <v>17100</v>
      </c>
    </row>
    <row r="92" spans="1:6" ht="40.5" x14ac:dyDescent="0.3">
      <c r="A92" s="195" t="s">
        <v>64</v>
      </c>
      <c r="B92" s="190" t="s">
        <v>13</v>
      </c>
      <c r="C92" s="190" t="s">
        <v>352</v>
      </c>
      <c r="D92" s="80">
        <f>D93</f>
        <v>110600</v>
      </c>
      <c r="E92" s="79">
        <f>E93</f>
        <v>82100</v>
      </c>
      <c r="F92" s="79">
        <f t="shared" si="7"/>
        <v>28500</v>
      </c>
    </row>
    <row r="93" spans="1:6" ht="81" x14ac:dyDescent="0.3">
      <c r="A93" s="195" t="s">
        <v>166</v>
      </c>
      <c r="B93" s="190" t="s">
        <v>13</v>
      </c>
      <c r="C93" s="190" t="s">
        <v>353</v>
      </c>
      <c r="D93" s="80">
        <f>D94</f>
        <v>110600</v>
      </c>
      <c r="E93" s="79">
        <f>E94</f>
        <v>82100</v>
      </c>
      <c r="F93" s="79">
        <f t="shared" si="7"/>
        <v>28500</v>
      </c>
    </row>
    <row r="94" spans="1:6" ht="109.5" customHeight="1" x14ac:dyDescent="0.3">
      <c r="A94" s="189" t="s">
        <v>279</v>
      </c>
      <c r="B94" s="190" t="s">
        <v>13</v>
      </c>
      <c r="C94" s="190" t="s">
        <v>354</v>
      </c>
      <c r="D94" s="80">
        <f>D95+D100+D108</f>
        <v>110600</v>
      </c>
      <c r="E94" s="79">
        <f>E95+E100+E108</f>
        <v>82100</v>
      </c>
      <c r="F94" s="79">
        <f t="shared" si="7"/>
        <v>28500</v>
      </c>
    </row>
    <row r="95" spans="1:6" ht="141" customHeight="1" x14ac:dyDescent="0.3">
      <c r="A95" s="189" t="s">
        <v>199</v>
      </c>
      <c r="B95" s="190" t="s">
        <v>13</v>
      </c>
      <c r="C95" s="190" t="s">
        <v>355</v>
      </c>
      <c r="D95" s="80">
        <f t="shared" ref="D95:E98" si="10">D96</f>
        <v>3100</v>
      </c>
      <c r="E95" s="79">
        <f t="shared" si="10"/>
        <v>0</v>
      </c>
      <c r="F95" s="79">
        <f t="shared" si="7"/>
        <v>3100</v>
      </c>
    </row>
    <row r="96" spans="1:6" ht="228" customHeight="1" x14ac:dyDescent="0.3">
      <c r="A96" s="189" t="s">
        <v>200</v>
      </c>
      <c r="B96" s="190" t="s">
        <v>13</v>
      </c>
      <c r="C96" s="190" t="s">
        <v>357</v>
      </c>
      <c r="D96" s="80">
        <f t="shared" si="10"/>
        <v>3100</v>
      </c>
      <c r="E96" s="79">
        <f t="shared" si="10"/>
        <v>0</v>
      </c>
      <c r="F96" s="79">
        <f t="shared" si="7"/>
        <v>3100</v>
      </c>
    </row>
    <row r="97" spans="1:6" ht="71.25" customHeight="1" x14ac:dyDescent="0.3">
      <c r="A97" s="193" t="s">
        <v>422</v>
      </c>
      <c r="B97" s="190" t="s">
        <v>13</v>
      </c>
      <c r="C97" s="190" t="s">
        <v>454</v>
      </c>
      <c r="D97" s="80">
        <f t="shared" si="10"/>
        <v>3100</v>
      </c>
      <c r="E97" s="79">
        <f t="shared" si="10"/>
        <v>0</v>
      </c>
      <c r="F97" s="79">
        <f t="shared" si="7"/>
        <v>3100</v>
      </c>
    </row>
    <row r="98" spans="1:6" ht="70.5" customHeight="1" x14ac:dyDescent="0.3">
      <c r="A98" s="195" t="s">
        <v>423</v>
      </c>
      <c r="B98" s="190" t="s">
        <v>13</v>
      </c>
      <c r="C98" s="190" t="s">
        <v>453</v>
      </c>
      <c r="D98" s="80">
        <f t="shared" si="10"/>
        <v>3100</v>
      </c>
      <c r="E98" s="79">
        <f t="shared" si="10"/>
        <v>0</v>
      </c>
      <c r="F98" s="79">
        <f t="shared" si="7"/>
        <v>3100</v>
      </c>
    </row>
    <row r="99" spans="1:6" ht="66.75" customHeight="1" x14ac:dyDescent="0.3">
      <c r="A99" s="195" t="s">
        <v>170</v>
      </c>
      <c r="B99" s="190" t="s">
        <v>13</v>
      </c>
      <c r="C99" s="190" t="s">
        <v>356</v>
      </c>
      <c r="D99" s="80">
        <v>3100</v>
      </c>
      <c r="E99" s="80">
        <v>0</v>
      </c>
      <c r="F99" s="79">
        <f t="shared" si="7"/>
        <v>3100</v>
      </c>
    </row>
    <row r="100" spans="1:6" ht="148.5" customHeight="1" x14ac:dyDescent="0.3">
      <c r="A100" s="189" t="s">
        <v>169</v>
      </c>
      <c r="B100" s="190" t="s">
        <v>13</v>
      </c>
      <c r="C100" s="190" t="s">
        <v>358</v>
      </c>
      <c r="D100" s="80">
        <f>D101+D105</f>
        <v>94800</v>
      </c>
      <c r="E100" s="79">
        <f>E101+E105</f>
        <v>69400</v>
      </c>
      <c r="F100" s="79">
        <f t="shared" si="7"/>
        <v>25400</v>
      </c>
    </row>
    <row r="101" spans="1:6" ht="249.75" customHeight="1" x14ac:dyDescent="0.3">
      <c r="A101" s="201" t="s">
        <v>167</v>
      </c>
      <c r="B101" s="190" t="s">
        <v>13</v>
      </c>
      <c r="C101" s="190" t="s">
        <v>362</v>
      </c>
      <c r="D101" s="80">
        <f t="shared" ref="D101:E103" si="11">D102</f>
        <v>2300</v>
      </c>
      <c r="E101" s="79">
        <f t="shared" si="11"/>
        <v>0</v>
      </c>
      <c r="F101" s="79">
        <f t="shared" si="7"/>
        <v>2300</v>
      </c>
    </row>
    <row r="102" spans="1:6" ht="70.5" customHeight="1" x14ac:dyDescent="0.3">
      <c r="A102" s="193" t="s">
        <v>422</v>
      </c>
      <c r="B102" s="190" t="s">
        <v>13</v>
      </c>
      <c r="C102" s="190" t="s">
        <v>490</v>
      </c>
      <c r="D102" s="80">
        <f t="shared" si="11"/>
        <v>2300</v>
      </c>
      <c r="E102" s="79">
        <f t="shared" si="11"/>
        <v>0</v>
      </c>
      <c r="F102" s="79">
        <f t="shared" si="7"/>
        <v>2300</v>
      </c>
    </row>
    <row r="103" spans="1:6" ht="86.25" customHeight="1" x14ac:dyDescent="0.3">
      <c r="A103" s="195" t="s">
        <v>423</v>
      </c>
      <c r="B103" s="190" t="s">
        <v>13</v>
      </c>
      <c r="C103" s="190" t="s">
        <v>489</v>
      </c>
      <c r="D103" s="80">
        <f t="shared" si="11"/>
        <v>2300</v>
      </c>
      <c r="E103" s="77">
        <f t="shared" si="11"/>
        <v>0</v>
      </c>
      <c r="F103" s="79">
        <f t="shared" si="7"/>
        <v>2300</v>
      </c>
    </row>
    <row r="104" spans="1:6" ht="65.25" customHeight="1" x14ac:dyDescent="0.3">
      <c r="A104" s="195" t="s">
        <v>170</v>
      </c>
      <c r="B104" s="190" t="s">
        <v>13</v>
      </c>
      <c r="C104" s="190" t="s">
        <v>359</v>
      </c>
      <c r="D104" s="80">
        <v>2300</v>
      </c>
      <c r="E104" s="78">
        <v>0</v>
      </c>
      <c r="F104" s="79">
        <f t="shared" si="7"/>
        <v>2300</v>
      </c>
    </row>
    <row r="105" spans="1:6" ht="353.25" customHeight="1" x14ac:dyDescent="0.3">
      <c r="A105" s="197" t="s">
        <v>168</v>
      </c>
      <c r="B105" s="190" t="s">
        <v>13</v>
      </c>
      <c r="C105" s="190" t="s">
        <v>360</v>
      </c>
      <c r="D105" s="80">
        <f>D106</f>
        <v>92500</v>
      </c>
      <c r="E105" s="79">
        <f>E106</f>
        <v>69400</v>
      </c>
      <c r="F105" s="79">
        <f t="shared" si="7"/>
        <v>23100</v>
      </c>
    </row>
    <row r="106" spans="1:6" ht="33.75" customHeight="1" x14ac:dyDescent="0.3">
      <c r="A106" s="197" t="s">
        <v>456</v>
      </c>
      <c r="B106" s="190" t="s">
        <v>13</v>
      </c>
      <c r="C106" s="190" t="s">
        <v>455</v>
      </c>
      <c r="D106" s="80">
        <f>D107</f>
        <v>92500</v>
      </c>
      <c r="E106" s="79">
        <f>E107</f>
        <v>69400</v>
      </c>
      <c r="F106" s="79">
        <f t="shared" si="7"/>
        <v>23100</v>
      </c>
    </row>
    <row r="107" spans="1:6" ht="29.25" customHeight="1" x14ac:dyDescent="0.3">
      <c r="A107" s="195" t="s">
        <v>59</v>
      </c>
      <c r="B107" s="190" t="s">
        <v>13</v>
      </c>
      <c r="C107" s="190" t="s">
        <v>361</v>
      </c>
      <c r="D107" s="80">
        <v>92500</v>
      </c>
      <c r="E107" s="79">
        <v>69400</v>
      </c>
      <c r="F107" s="79">
        <f t="shared" si="7"/>
        <v>23100</v>
      </c>
    </row>
    <row r="108" spans="1:6" ht="153" customHeight="1" x14ac:dyDescent="0.3">
      <c r="A108" s="197" t="s">
        <v>263</v>
      </c>
      <c r="B108" s="190" t="s">
        <v>13</v>
      </c>
      <c r="C108" s="190" t="s">
        <v>363</v>
      </c>
      <c r="D108" s="80">
        <f t="shared" ref="D108:E108" si="12">D109</f>
        <v>12700</v>
      </c>
      <c r="E108" s="79">
        <f t="shared" si="12"/>
        <v>12700</v>
      </c>
      <c r="F108" s="79">
        <f t="shared" si="7"/>
        <v>0</v>
      </c>
    </row>
    <row r="109" spans="1:6" ht="189" customHeight="1" x14ac:dyDescent="0.3">
      <c r="A109" s="201" t="s">
        <v>264</v>
      </c>
      <c r="B109" s="190" t="s">
        <v>13</v>
      </c>
      <c r="C109" s="190" t="s">
        <v>364</v>
      </c>
      <c r="D109" s="80">
        <f t="shared" ref="D109:E111" si="13">D110</f>
        <v>12700</v>
      </c>
      <c r="E109" s="79">
        <f t="shared" si="13"/>
        <v>12700</v>
      </c>
      <c r="F109" s="79">
        <f t="shared" si="7"/>
        <v>0</v>
      </c>
    </row>
    <row r="110" spans="1:6" ht="63" customHeight="1" x14ac:dyDescent="0.3">
      <c r="A110" s="193" t="s">
        <v>422</v>
      </c>
      <c r="B110" s="190" t="s">
        <v>13</v>
      </c>
      <c r="C110" s="190" t="s">
        <v>457</v>
      </c>
      <c r="D110" s="80">
        <f t="shared" si="13"/>
        <v>12700</v>
      </c>
      <c r="E110" s="79">
        <f t="shared" si="13"/>
        <v>12700</v>
      </c>
      <c r="F110" s="79">
        <f t="shared" si="7"/>
        <v>0</v>
      </c>
    </row>
    <row r="111" spans="1:6" ht="72.75" customHeight="1" x14ac:dyDescent="0.3">
      <c r="A111" s="193" t="s">
        <v>423</v>
      </c>
      <c r="B111" s="190" t="s">
        <v>13</v>
      </c>
      <c r="C111" s="190" t="s">
        <v>458</v>
      </c>
      <c r="D111" s="80">
        <f t="shared" si="13"/>
        <v>12700</v>
      </c>
      <c r="E111" s="77">
        <f t="shared" si="13"/>
        <v>12700</v>
      </c>
      <c r="F111" s="79">
        <f t="shared" si="7"/>
        <v>0</v>
      </c>
    </row>
    <row r="112" spans="1:6" ht="64.5" customHeight="1" x14ac:dyDescent="0.3">
      <c r="A112" s="197" t="s">
        <v>170</v>
      </c>
      <c r="B112" s="190" t="s">
        <v>13</v>
      </c>
      <c r="C112" s="190" t="s">
        <v>365</v>
      </c>
      <c r="D112" s="80">
        <v>12700</v>
      </c>
      <c r="E112" s="78">
        <v>12700</v>
      </c>
      <c r="F112" s="79">
        <f t="shared" si="7"/>
        <v>0</v>
      </c>
    </row>
    <row r="113" spans="1:6" ht="21" customHeight="1" x14ac:dyDescent="0.3">
      <c r="A113" s="195" t="s">
        <v>171</v>
      </c>
      <c r="B113" s="190" t="s">
        <v>13</v>
      </c>
      <c r="C113" s="190" t="s">
        <v>366</v>
      </c>
      <c r="D113" s="80">
        <f>D114</f>
        <v>674400</v>
      </c>
      <c r="E113" s="79">
        <f>E114</f>
        <v>150598.49</v>
      </c>
      <c r="F113" s="79">
        <f t="shared" si="7"/>
        <v>523801.51</v>
      </c>
    </row>
    <row r="114" spans="1:6" ht="33.75" customHeight="1" x14ac:dyDescent="0.3">
      <c r="A114" s="195" t="s">
        <v>119</v>
      </c>
      <c r="B114" s="190" t="s">
        <v>13</v>
      </c>
      <c r="C114" s="190" t="s">
        <v>367</v>
      </c>
      <c r="D114" s="80">
        <f>D115</f>
        <v>674400</v>
      </c>
      <c r="E114" s="79">
        <f>E115</f>
        <v>150598.49</v>
      </c>
      <c r="F114" s="79">
        <f t="shared" si="7"/>
        <v>523801.51</v>
      </c>
    </row>
    <row r="115" spans="1:6" ht="80.25" customHeight="1" x14ac:dyDescent="0.3">
      <c r="A115" s="195" t="s">
        <v>272</v>
      </c>
      <c r="B115" s="190" t="s">
        <v>13</v>
      </c>
      <c r="C115" s="190" t="s">
        <v>368</v>
      </c>
      <c r="D115" s="80">
        <f>D116+D129</f>
        <v>674400</v>
      </c>
      <c r="E115" s="79">
        <f>E116+E129</f>
        <v>150598.49</v>
      </c>
      <c r="F115" s="79">
        <f t="shared" si="7"/>
        <v>523801.51</v>
      </c>
    </row>
    <row r="116" spans="1:6" ht="104.25" customHeight="1" x14ac:dyDescent="0.3">
      <c r="A116" s="197" t="s">
        <v>213</v>
      </c>
      <c r="B116" s="190" t="s">
        <v>13</v>
      </c>
      <c r="C116" s="190" t="s">
        <v>369</v>
      </c>
      <c r="D116" s="80">
        <f>D117+D121+D125</f>
        <v>574400</v>
      </c>
      <c r="E116" s="79">
        <f>E117+E121+E125</f>
        <v>150598.49</v>
      </c>
      <c r="F116" s="79">
        <f t="shared" si="7"/>
        <v>423801.51</v>
      </c>
    </row>
    <row r="117" spans="1:6" ht="168" customHeight="1" x14ac:dyDescent="0.3">
      <c r="A117" s="197" t="s">
        <v>257</v>
      </c>
      <c r="B117" s="190" t="s">
        <v>13</v>
      </c>
      <c r="C117" s="190" t="s">
        <v>370</v>
      </c>
      <c r="D117" s="80">
        <f t="shared" ref="D117:E119" si="14">D118</f>
        <v>534500</v>
      </c>
      <c r="E117" s="79">
        <f t="shared" si="14"/>
        <v>149998.49</v>
      </c>
      <c r="F117" s="79">
        <f t="shared" si="7"/>
        <v>384501.51</v>
      </c>
    </row>
    <row r="118" spans="1:6" ht="64.5" customHeight="1" x14ac:dyDescent="0.3">
      <c r="A118" s="193" t="s">
        <v>422</v>
      </c>
      <c r="B118" s="190" t="s">
        <v>13</v>
      </c>
      <c r="C118" s="190" t="s">
        <v>460</v>
      </c>
      <c r="D118" s="80">
        <f t="shared" si="14"/>
        <v>534500</v>
      </c>
      <c r="E118" s="79">
        <f t="shared" si="14"/>
        <v>149998.49</v>
      </c>
      <c r="F118" s="79">
        <f t="shared" si="7"/>
        <v>384501.51</v>
      </c>
    </row>
    <row r="119" spans="1:6" ht="62.25" customHeight="1" x14ac:dyDescent="0.3">
      <c r="A119" s="193" t="s">
        <v>423</v>
      </c>
      <c r="B119" s="190" t="s">
        <v>13</v>
      </c>
      <c r="C119" s="190" t="s">
        <v>459</v>
      </c>
      <c r="D119" s="80">
        <f t="shared" si="14"/>
        <v>534500</v>
      </c>
      <c r="E119" s="79">
        <f t="shared" si="14"/>
        <v>149998.49</v>
      </c>
      <c r="F119" s="79">
        <f t="shared" si="7"/>
        <v>384501.51</v>
      </c>
    </row>
    <row r="120" spans="1:6" ht="60.75" x14ac:dyDescent="0.3">
      <c r="A120" s="197" t="s">
        <v>170</v>
      </c>
      <c r="B120" s="190" t="s">
        <v>13</v>
      </c>
      <c r="C120" s="190" t="s">
        <v>371</v>
      </c>
      <c r="D120" s="80">
        <v>534500</v>
      </c>
      <c r="E120" s="80">
        <v>149998.49</v>
      </c>
      <c r="F120" s="79">
        <f t="shared" si="7"/>
        <v>384501.51</v>
      </c>
    </row>
    <row r="121" spans="1:6" ht="170.25" customHeight="1" x14ac:dyDescent="0.3">
      <c r="A121" s="197" t="s">
        <v>374</v>
      </c>
      <c r="B121" s="190" t="s">
        <v>13</v>
      </c>
      <c r="C121" s="190" t="s">
        <v>372</v>
      </c>
      <c r="D121" s="80">
        <f t="shared" ref="D121:E123" si="15">D122</f>
        <v>3000</v>
      </c>
      <c r="E121" s="79">
        <f t="shared" si="15"/>
        <v>600</v>
      </c>
      <c r="F121" s="79">
        <f t="shared" si="7"/>
        <v>2400</v>
      </c>
    </row>
    <row r="122" spans="1:6" ht="83.25" customHeight="1" x14ac:dyDescent="0.3">
      <c r="A122" s="193" t="s">
        <v>422</v>
      </c>
      <c r="B122" s="190" t="s">
        <v>13</v>
      </c>
      <c r="C122" s="190" t="s">
        <v>462</v>
      </c>
      <c r="D122" s="80">
        <f t="shared" si="15"/>
        <v>3000</v>
      </c>
      <c r="E122" s="79">
        <f t="shared" si="15"/>
        <v>600</v>
      </c>
      <c r="F122" s="79">
        <f t="shared" si="7"/>
        <v>2400</v>
      </c>
    </row>
    <row r="123" spans="1:6" ht="75" customHeight="1" x14ac:dyDescent="0.3">
      <c r="A123" s="193" t="s">
        <v>423</v>
      </c>
      <c r="B123" s="190" t="s">
        <v>13</v>
      </c>
      <c r="C123" s="190" t="s">
        <v>461</v>
      </c>
      <c r="D123" s="80">
        <f t="shared" si="15"/>
        <v>3000</v>
      </c>
      <c r="E123" s="79">
        <f t="shared" si="15"/>
        <v>600</v>
      </c>
      <c r="F123" s="79">
        <f t="shared" si="7"/>
        <v>2400</v>
      </c>
    </row>
    <row r="124" spans="1:6" ht="61.5" customHeight="1" x14ac:dyDescent="0.3">
      <c r="A124" s="197" t="s">
        <v>170</v>
      </c>
      <c r="B124" s="190" t="s">
        <v>13</v>
      </c>
      <c r="C124" s="190" t="s">
        <v>373</v>
      </c>
      <c r="D124" s="80">
        <v>3000</v>
      </c>
      <c r="E124" s="78">
        <v>600</v>
      </c>
      <c r="F124" s="79">
        <f t="shared" si="7"/>
        <v>2400</v>
      </c>
    </row>
    <row r="125" spans="1:6" ht="162" x14ac:dyDescent="0.3">
      <c r="A125" s="195" t="s">
        <v>543</v>
      </c>
      <c r="B125" s="190" t="s">
        <v>13</v>
      </c>
      <c r="C125" s="190" t="s">
        <v>375</v>
      </c>
      <c r="D125" s="80">
        <f t="shared" ref="D125:E127" si="16">D126</f>
        <v>36900</v>
      </c>
      <c r="E125" s="79">
        <f t="shared" si="16"/>
        <v>0</v>
      </c>
      <c r="F125" s="79">
        <f t="shared" si="7"/>
        <v>36900</v>
      </c>
    </row>
    <row r="126" spans="1:6" ht="60.75" x14ac:dyDescent="0.3">
      <c r="A126" s="193" t="s">
        <v>422</v>
      </c>
      <c r="B126" s="190" t="s">
        <v>13</v>
      </c>
      <c r="C126" s="190" t="s">
        <v>463</v>
      </c>
      <c r="D126" s="80">
        <f t="shared" si="16"/>
        <v>36900</v>
      </c>
      <c r="E126" s="79">
        <f t="shared" si="16"/>
        <v>0</v>
      </c>
      <c r="F126" s="79">
        <f t="shared" si="7"/>
        <v>36900</v>
      </c>
    </row>
    <row r="127" spans="1:6" ht="60.75" x14ac:dyDescent="0.3">
      <c r="A127" s="193" t="s">
        <v>423</v>
      </c>
      <c r="B127" s="190" t="s">
        <v>13</v>
      </c>
      <c r="C127" s="190" t="s">
        <v>464</v>
      </c>
      <c r="D127" s="80">
        <f t="shared" si="16"/>
        <v>36900</v>
      </c>
      <c r="E127" s="79">
        <f t="shared" si="16"/>
        <v>0</v>
      </c>
      <c r="F127" s="79">
        <f t="shared" si="7"/>
        <v>36900</v>
      </c>
    </row>
    <row r="128" spans="1:6" ht="60.75" x14ac:dyDescent="0.3">
      <c r="A128" s="197" t="s">
        <v>170</v>
      </c>
      <c r="B128" s="190" t="s">
        <v>13</v>
      </c>
      <c r="C128" s="190" t="s">
        <v>376</v>
      </c>
      <c r="D128" s="80">
        <v>36900</v>
      </c>
      <c r="E128" s="78">
        <v>0</v>
      </c>
      <c r="F128" s="79">
        <f t="shared" si="7"/>
        <v>36900</v>
      </c>
    </row>
    <row r="129" spans="1:6" ht="67.5" customHeight="1" x14ac:dyDescent="0.3">
      <c r="A129" s="197" t="s">
        <v>260</v>
      </c>
      <c r="B129" s="190" t="s">
        <v>13</v>
      </c>
      <c r="C129" s="190" t="s">
        <v>377</v>
      </c>
      <c r="D129" s="80">
        <f t="shared" ref="D129:E132" si="17">D130</f>
        <v>100000</v>
      </c>
      <c r="E129" s="79">
        <f t="shared" si="17"/>
        <v>0</v>
      </c>
      <c r="F129" s="79">
        <f t="shared" si="7"/>
        <v>100000</v>
      </c>
    </row>
    <row r="130" spans="1:6" ht="169.5" customHeight="1" x14ac:dyDescent="0.3">
      <c r="A130" s="197" t="s">
        <v>176</v>
      </c>
      <c r="B130" s="190" t="s">
        <v>13</v>
      </c>
      <c r="C130" s="190" t="s">
        <v>420</v>
      </c>
      <c r="D130" s="80">
        <f t="shared" si="17"/>
        <v>100000</v>
      </c>
      <c r="E130" s="79">
        <f t="shared" si="17"/>
        <v>0</v>
      </c>
      <c r="F130" s="79">
        <f t="shared" si="7"/>
        <v>100000</v>
      </c>
    </row>
    <row r="131" spans="1:6" ht="82.5" customHeight="1" x14ac:dyDescent="0.3">
      <c r="A131" s="193" t="s">
        <v>422</v>
      </c>
      <c r="B131" s="190" t="s">
        <v>13</v>
      </c>
      <c r="C131" s="190" t="s">
        <v>466</v>
      </c>
      <c r="D131" s="80">
        <f t="shared" si="17"/>
        <v>100000</v>
      </c>
      <c r="E131" s="79">
        <f t="shared" si="17"/>
        <v>0</v>
      </c>
      <c r="F131" s="79">
        <f t="shared" si="7"/>
        <v>100000</v>
      </c>
    </row>
    <row r="132" spans="1:6" ht="70.5" customHeight="1" x14ac:dyDescent="0.3">
      <c r="A132" s="193" t="s">
        <v>423</v>
      </c>
      <c r="B132" s="190" t="s">
        <v>13</v>
      </c>
      <c r="C132" s="190" t="s">
        <v>465</v>
      </c>
      <c r="D132" s="80">
        <f t="shared" si="17"/>
        <v>100000</v>
      </c>
      <c r="E132" s="79">
        <f t="shared" si="17"/>
        <v>0</v>
      </c>
      <c r="F132" s="79">
        <f t="shared" si="7"/>
        <v>100000</v>
      </c>
    </row>
    <row r="133" spans="1:6" ht="60" customHeight="1" x14ac:dyDescent="0.3">
      <c r="A133" s="197" t="s">
        <v>170</v>
      </c>
      <c r="B133" s="190" t="s">
        <v>13</v>
      </c>
      <c r="C133" s="190" t="s">
        <v>378</v>
      </c>
      <c r="D133" s="80">
        <v>100000</v>
      </c>
      <c r="E133" s="78">
        <v>0</v>
      </c>
      <c r="F133" s="79">
        <f t="shared" si="7"/>
        <v>100000</v>
      </c>
    </row>
    <row r="134" spans="1:6" ht="24.75" customHeight="1" x14ac:dyDescent="0.3">
      <c r="A134" s="189" t="s">
        <v>172</v>
      </c>
      <c r="B134" s="190" t="s">
        <v>13</v>
      </c>
      <c r="C134" s="190" t="s">
        <v>382</v>
      </c>
      <c r="D134" s="80">
        <f>D151+D168+D135</f>
        <v>3437300</v>
      </c>
      <c r="E134" s="79">
        <f>E151+E168+E135</f>
        <v>918923.36999999988</v>
      </c>
      <c r="F134" s="79">
        <f t="shared" si="7"/>
        <v>2518376.63</v>
      </c>
    </row>
    <row r="135" spans="1:6" ht="24.75" customHeight="1" x14ac:dyDescent="0.3">
      <c r="A135" s="189" t="s">
        <v>249</v>
      </c>
      <c r="B135" s="190" t="s">
        <v>13</v>
      </c>
      <c r="C135" s="190" t="s">
        <v>383</v>
      </c>
      <c r="D135" s="80">
        <f>D136+D146</f>
        <v>818800</v>
      </c>
      <c r="E135" s="79">
        <f>E136+E146</f>
        <v>62500</v>
      </c>
      <c r="F135" s="79">
        <f t="shared" si="7"/>
        <v>756300</v>
      </c>
    </row>
    <row r="136" spans="1:6" ht="109.5" customHeight="1" x14ac:dyDescent="0.3">
      <c r="A136" s="202" t="s">
        <v>509</v>
      </c>
      <c r="B136" s="190" t="s">
        <v>13</v>
      </c>
      <c r="C136" s="190" t="s">
        <v>518</v>
      </c>
      <c r="D136" s="80">
        <f>D137</f>
        <v>731300</v>
      </c>
      <c r="E136" s="79">
        <f>E137</f>
        <v>0</v>
      </c>
      <c r="F136" s="79">
        <f t="shared" ref="F136:F208" si="18">D136-E136</f>
        <v>731300</v>
      </c>
    </row>
    <row r="137" spans="1:6" ht="168.75" customHeight="1" x14ac:dyDescent="0.3">
      <c r="A137" s="202" t="s">
        <v>506</v>
      </c>
      <c r="B137" s="190" t="s">
        <v>13</v>
      </c>
      <c r="C137" s="190" t="s">
        <v>519</v>
      </c>
      <c r="D137" s="80">
        <f>D138+D142</f>
        <v>731300</v>
      </c>
      <c r="E137" s="79">
        <f>E138</f>
        <v>0</v>
      </c>
      <c r="F137" s="79">
        <f t="shared" si="18"/>
        <v>731300</v>
      </c>
    </row>
    <row r="138" spans="1:6" ht="274.5" customHeight="1" x14ac:dyDescent="0.3">
      <c r="A138" s="202" t="s">
        <v>513</v>
      </c>
      <c r="B138" s="190" t="s">
        <v>13</v>
      </c>
      <c r="C138" s="190" t="s">
        <v>520</v>
      </c>
      <c r="D138" s="80">
        <f>D139</f>
        <v>676400</v>
      </c>
      <c r="E138" s="79">
        <f>E139</f>
        <v>0</v>
      </c>
      <c r="F138" s="79">
        <f t="shared" si="18"/>
        <v>676400</v>
      </c>
    </row>
    <row r="139" spans="1:6" ht="65.25" customHeight="1" x14ac:dyDescent="0.4">
      <c r="A139" s="203" t="s">
        <v>521</v>
      </c>
      <c r="B139" s="190" t="s">
        <v>13</v>
      </c>
      <c r="C139" s="190" t="s">
        <v>522</v>
      </c>
      <c r="D139" s="80">
        <f>D140</f>
        <v>676400</v>
      </c>
      <c r="E139" s="79">
        <f>E140</f>
        <v>0</v>
      </c>
      <c r="F139" s="79">
        <f t="shared" si="18"/>
        <v>676400</v>
      </c>
    </row>
    <row r="140" spans="1:6" ht="24.75" customHeight="1" x14ac:dyDescent="0.3">
      <c r="A140" s="189" t="s">
        <v>526</v>
      </c>
      <c r="B140" s="190" t="s">
        <v>13</v>
      </c>
      <c r="C140" s="190" t="s">
        <v>523</v>
      </c>
      <c r="D140" s="80">
        <f>D141</f>
        <v>676400</v>
      </c>
      <c r="E140" s="79">
        <f>E141</f>
        <v>0</v>
      </c>
      <c r="F140" s="79">
        <f t="shared" si="18"/>
        <v>676400</v>
      </c>
    </row>
    <row r="141" spans="1:6" ht="90.75" customHeight="1" x14ac:dyDescent="0.3">
      <c r="A141" s="204" t="s">
        <v>525</v>
      </c>
      <c r="B141" s="190" t="s">
        <v>13</v>
      </c>
      <c r="C141" s="190" t="s">
        <v>524</v>
      </c>
      <c r="D141" s="80">
        <v>676400</v>
      </c>
      <c r="E141" s="80">
        <v>0</v>
      </c>
      <c r="F141" s="79">
        <f t="shared" si="18"/>
        <v>676400</v>
      </c>
    </row>
    <row r="142" spans="1:6" ht="275.25" customHeight="1" x14ac:dyDescent="0.3">
      <c r="A142" s="189" t="s">
        <v>505</v>
      </c>
      <c r="B142" s="190" t="s">
        <v>13</v>
      </c>
      <c r="C142" s="190" t="s">
        <v>527</v>
      </c>
      <c r="D142" s="80">
        <f t="shared" ref="D142:E144" si="19">D143</f>
        <v>54900</v>
      </c>
      <c r="E142" s="79">
        <f t="shared" si="19"/>
        <v>0</v>
      </c>
      <c r="F142" s="79">
        <f t="shared" si="18"/>
        <v>54900</v>
      </c>
    </row>
    <row r="143" spans="1:6" ht="69" customHeight="1" x14ac:dyDescent="0.4">
      <c r="A143" s="203" t="s">
        <v>521</v>
      </c>
      <c r="B143" s="190" t="s">
        <v>13</v>
      </c>
      <c r="C143" s="190" t="s">
        <v>528</v>
      </c>
      <c r="D143" s="80">
        <f t="shared" si="19"/>
        <v>54900</v>
      </c>
      <c r="E143" s="79">
        <f t="shared" si="19"/>
        <v>0</v>
      </c>
      <c r="F143" s="79">
        <f t="shared" si="18"/>
        <v>54900</v>
      </c>
    </row>
    <row r="144" spans="1:6" ht="24.75" customHeight="1" x14ac:dyDescent="0.3">
      <c r="A144" s="189" t="s">
        <v>526</v>
      </c>
      <c r="B144" s="190" t="s">
        <v>13</v>
      </c>
      <c r="C144" s="190" t="s">
        <v>529</v>
      </c>
      <c r="D144" s="80">
        <f t="shared" si="19"/>
        <v>54900</v>
      </c>
      <c r="E144" s="79">
        <f t="shared" si="19"/>
        <v>0</v>
      </c>
      <c r="F144" s="79">
        <f t="shared" si="18"/>
        <v>54900</v>
      </c>
    </row>
    <row r="145" spans="1:6" ht="89.25" customHeight="1" x14ac:dyDescent="0.3">
      <c r="A145" s="204" t="s">
        <v>525</v>
      </c>
      <c r="B145" s="190" t="s">
        <v>13</v>
      </c>
      <c r="C145" s="190" t="s">
        <v>530</v>
      </c>
      <c r="D145" s="80">
        <v>54900</v>
      </c>
      <c r="E145" s="80">
        <v>0</v>
      </c>
      <c r="F145" s="79">
        <f t="shared" si="18"/>
        <v>54900</v>
      </c>
    </row>
    <row r="146" spans="1:6" ht="24.75" customHeight="1" x14ac:dyDescent="0.3">
      <c r="A146" s="195" t="s">
        <v>158</v>
      </c>
      <c r="B146" s="190" t="s">
        <v>13</v>
      </c>
      <c r="C146" s="190" t="s">
        <v>381</v>
      </c>
      <c r="D146" s="80">
        <f t="shared" ref="D146:E146" si="20">D147</f>
        <v>87500</v>
      </c>
      <c r="E146" s="79">
        <f t="shared" si="20"/>
        <v>62500</v>
      </c>
      <c r="F146" s="79">
        <f t="shared" si="18"/>
        <v>25000</v>
      </c>
    </row>
    <row r="147" spans="1:6" ht="106.5" customHeight="1" x14ac:dyDescent="0.3">
      <c r="A147" s="201" t="s">
        <v>250</v>
      </c>
      <c r="B147" s="190" t="s">
        <v>13</v>
      </c>
      <c r="C147" s="190" t="s">
        <v>380</v>
      </c>
      <c r="D147" s="80">
        <f t="shared" ref="D147:E149" si="21">D148</f>
        <v>87500</v>
      </c>
      <c r="E147" s="79">
        <f t="shared" si="21"/>
        <v>62500</v>
      </c>
      <c r="F147" s="79">
        <f t="shared" si="18"/>
        <v>25000</v>
      </c>
    </row>
    <row r="148" spans="1:6" ht="75.75" customHeight="1" x14ac:dyDescent="0.3">
      <c r="A148" s="193" t="s">
        <v>422</v>
      </c>
      <c r="B148" s="190" t="s">
        <v>13</v>
      </c>
      <c r="C148" s="190" t="s">
        <v>468</v>
      </c>
      <c r="D148" s="80">
        <f t="shared" si="21"/>
        <v>87500</v>
      </c>
      <c r="E148" s="79">
        <f t="shared" si="21"/>
        <v>62500</v>
      </c>
      <c r="F148" s="79">
        <f t="shared" si="18"/>
        <v>25000</v>
      </c>
    </row>
    <row r="149" spans="1:6" ht="80.25" customHeight="1" x14ac:dyDescent="0.3">
      <c r="A149" s="193" t="s">
        <v>423</v>
      </c>
      <c r="B149" s="190" t="s">
        <v>13</v>
      </c>
      <c r="C149" s="190" t="s">
        <v>467</v>
      </c>
      <c r="D149" s="80">
        <f t="shared" si="21"/>
        <v>87500</v>
      </c>
      <c r="E149" s="79">
        <f t="shared" si="21"/>
        <v>62500</v>
      </c>
      <c r="F149" s="79">
        <f t="shared" si="18"/>
        <v>25000</v>
      </c>
    </row>
    <row r="150" spans="1:6" ht="63" customHeight="1" x14ac:dyDescent="0.3">
      <c r="A150" s="197" t="s">
        <v>170</v>
      </c>
      <c r="B150" s="190" t="s">
        <v>13</v>
      </c>
      <c r="C150" s="190" t="s">
        <v>379</v>
      </c>
      <c r="D150" s="80">
        <v>87500</v>
      </c>
      <c r="E150" s="80">
        <v>62500</v>
      </c>
      <c r="F150" s="79">
        <f t="shared" si="18"/>
        <v>25000</v>
      </c>
    </row>
    <row r="151" spans="1:6" ht="20.25" x14ac:dyDescent="0.3">
      <c r="A151" s="195" t="s">
        <v>173</v>
      </c>
      <c r="B151" s="190" t="s">
        <v>13</v>
      </c>
      <c r="C151" s="190" t="s">
        <v>384</v>
      </c>
      <c r="D151" s="80">
        <f>D152</f>
        <v>2147000</v>
      </c>
      <c r="E151" s="79">
        <f>E152</f>
        <v>601333.16999999993</v>
      </c>
      <c r="F151" s="79">
        <f t="shared" si="18"/>
        <v>1545666.83</v>
      </c>
    </row>
    <row r="152" spans="1:6" ht="81.75" customHeight="1" x14ac:dyDescent="0.3">
      <c r="A152" s="195" t="s">
        <v>273</v>
      </c>
      <c r="B152" s="190" t="s">
        <v>13</v>
      </c>
      <c r="C152" s="190" t="s">
        <v>385</v>
      </c>
      <c r="D152" s="80">
        <f>D153</f>
        <v>2147000</v>
      </c>
      <c r="E152" s="79">
        <f>E153</f>
        <v>601333.16999999993</v>
      </c>
      <c r="F152" s="79">
        <f t="shared" si="18"/>
        <v>1545666.83</v>
      </c>
    </row>
    <row r="153" spans="1:6" ht="63" customHeight="1" x14ac:dyDescent="0.3">
      <c r="A153" s="195" t="s">
        <v>174</v>
      </c>
      <c r="B153" s="190" t="s">
        <v>13</v>
      </c>
      <c r="C153" s="190" t="s">
        <v>386</v>
      </c>
      <c r="D153" s="80">
        <f>D154+D158+D163</f>
        <v>2147000</v>
      </c>
      <c r="E153" s="79">
        <f>E154+E161+E163</f>
        <v>601333.16999999993</v>
      </c>
      <c r="F153" s="79">
        <f t="shared" si="18"/>
        <v>1545666.83</v>
      </c>
    </row>
    <row r="154" spans="1:6" ht="170.25" customHeight="1" x14ac:dyDescent="0.3">
      <c r="A154" s="195" t="s">
        <v>206</v>
      </c>
      <c r="B154" s="190" t="s">
        <v>13</v>
      </c>
      <c r="C154" s="190" t="s">
        <v>387</v>
      </c>
      <c r="D154" s="80">
        <f t="shared" ref="D154:E156" si="22">D155</f>
        <v>98600</v>
      </c>
      <c r="E154" s="79">
        <f t="shared" si="22"/>
        <v>98538</v>
      </c>
      <c r="F154" s="79">
        <f t="shared" si="18"/>
        <v>62</v>
      </c>
    </row>
    <row r="155" spans="1:6" ht="70.5" customHeight="1" x14ac:dyDescent="0.3">
      <c r="A155" s="193" t="s">
        <v>422</v>
      </c>
      <c r="B155" s="190" t="s">
        <v>13</v>
      </c>
      <c r="C155" s="190" t="s">
        <v>470</v>
      </c>
      <c r="D155" s="80">
        <f t="shared" si="22"/>
        <v>98600</v>
      </c>
      <c r="E155" s="79">
        <f t="shared" si="22"/>
        <v>98538</v>
      </c>
      <c r="F155" s="79">
        <f t="shared" si="18"/>
        <v>62</v>
      </c>
    </row>
    <row r="156" spans="1:6" ht="71.25" customHeight="1" x14ac:dyDescent="0.3">
      <c r="A156" s="193" t="s">
        <v>423</v>
      </c>
      <c r="B156" s="190" t="s">
        <v>13</v>
      </c>
      <c r="C156" s="190" t="s">
        <v>469</v>
      </c>
      <c r="D156" s="80">
        <f t="shared" si="22"/>
        <v>98600</v>
      </c>
      <c r="E156" s="79">
        <f t="shared" si="22"/>
        <v>98538</v>
      </c>
      <c r="F156" s="79">
        <f t="shared" si="18"/>
        <v>62</v>
      </c>
    </row>
    <row r="157" spans="1:6" ht="60.75" x14ac:dyDescent="0.3">
      <c r="A157" s="195" t="s">
        <v>170</v>
      </c>
      <c r="B157" s="190" t="s">
        <v>13</v>
      </c>
      <c r="C157" s="190" t="s">
        <v>388</v>
      </c>
      <c r="D157" s="80">
        <v>98600</v>
      </c>
      <c r="E157" s="80">
        <v>98538</v>
      </c>
      <c r="F157" s="79">
        <f t="shared" si="18"/>
        <v>62</v>
      </c>
    </row>
    <row r="158" spans="1:6" ht="169.5" customHeight="1" x14ac:dyDescent="0.3">
      <c r="A158" s="197" t="s">
        <v>531</v>
      </c>
      <c r="B158" s="190" t="s">
        <v>13</v>
      </c>
      <c r="C158" s="190" t="s">
        <v>542</v>
      </c>
      <c r="D158" s="80">
        <f>D159+D161</f>
        <v>1553500</v>
      </c>
      <c r="E158" s="79">
        <f t="shared" ref="D158:E159" si="23">E159</f>
        <v>0</v>
      </c>
      <c r="F158" s="79">
        <f t="shared" si="18"/>
        <v>1553500</v>
      </c>
    </row>
    <row r="159" spans="1:6" ht="60.75" x14ac:dyDescent="0.3">
      <c r="A159" s="193" t="s">
        <v>422</v>
      </c>
      <c r="B159" s="190" t="s">
        <v>13</v>
      </c>
      <c r="C159" s="190" t="s">
        <v>534</v>
      </c>
      <c r="D159" s="80">
        <f t="shared" si="23"/>
        <v>1508500</v>
      </c>
      <c r="E159" s="79">
        <f t="shared" si="23"/>
        <v>0</v>
      </c>
      <c r="F159" s="79">
        <f t="shared" si="18"/>
        <v>1508500</v>
      </c>
    </row>
    <row r="160" spans="1:6" ht="60.75" x14ac:dyDescent="0.3">
      <c r="A160" s="193" t="s">
        <v>423</v>
      </c>
      <c r="B160" s="190" t="s">
        <v>13</v>
      </c>
      <c r="C160" s="190" t="s">
        <v>533</v>
      </c>
      <c r="D160" s="80">
        <f>D162</f>
        <v>1508500</v>
      </c>
      <c r="E160" s="79">
        <f>E162</f>
        <v>0</v>
      </c>
      <c r="F160" s="79">
        <f t="shared" si="18"/>
        <v>1508500</v>
      </c>
    </row>
    <row r="161" spans="1:6" ht="60.75" x14ac:dyDescent="0.3">
      <c r="A161" s="197" t="s">
        <v>170</v>
      </c>
      <c r="B161" s="190" t="s">
        <v>13</v>
      </c>
      <c r="C161" s="190" t="s">
        <v>532</v>
      </c>
      <c r="D161" s="80">
        <v>45000</v>
      </c>
      <c r="E161" s="80">
        <v>8000</v>
      </c>
      <c r="F161" s="79">
        <f t="shared" ref="F161" si="24">D161-E161</f>
        <v>37000</v>
      </c>
    </row>
    <row r="162" spans="1:6" ht="186.75" customHeight="1" x14ac:dyDescent="0.3">
      <c r="A162" s="205" t="s">
        <v>562</v>
      </c>
      <c r="B162" s="190" t="s">
        <v>13</v>
      </c>
      <c r="C162" s="190" t="s">
        <v>565</v>
      </c>
      <c r="D162" s="80">
        <v>1508500</v>
      </c>
      <c r="E162" s="80">
        <v>0</v>
      </c>
      <c r="F162" s="79">
        <f t="shared" si="18"/>
        <v>1508500</v>
      </c>
    </row>
    <row r="163" spans="1:6" ht="25.5" customHeight="1" x14ac:dyDescent="0.3">
      <c r="A163" s="196" t="s">
        <v>158</v>
      </c>
      <c r="B163" s="190" t="s">
        <v>13</v>
      </c>
      <c r="C163" s="190" t="s">
        <v>389</v>
      </c>
      <c r="D163" s="80">
        <f t="shared" ref="D163:E163" si="25">D164</f>
        <v>494900</v>
      </c>
      <c r="E163" s="79">
        <f t="shared" si="25"/>
        <v>494795.17</v>
      </c>
      <c r="F163" s="79">
        <f t="shared" si="18"/>
        <v>104.8300000000163</v>
      </c>
    </row>
    <row r="164" spans="1:6" ht="126" customHeight="1" x14ac:dyDescent="0.3">
      <c r="A164" s="197" t="s">
        <v>251</v>
      </c>
      <c r="B164" s="190" t="s">
        <v>13</v>
      </c>
      <c r="C164" s="190" t="s">
        <v>390</v>
      </c>
      <c r="D164" s="80">
        <f t="shared" ref="D164:E166" si="26">D165</f>
        <v>494900</v>
      </c>
      <c r="E164" s="79">
        <f t="shared" si="26"/>
        <v>494795.17</v>
      </c>
      <c r="F164" s="79">
        <f t="shared" si="18"/>
        <v>104.8300000000163</v>
      </c>
    </row>
    <row r="165" spans="1:6" ht="71.25" customHeight="1" x14ac:dyDescent="0.3">
      <c r="A165" s="193" t="s">
        <v>422</v>
      </c>
      <c r="B165" s="190" t="s">
        <v>13</v>
      </c>
      <c r="C165" s="190" t="s">
        <v>474</v>
      </c>
      <c r="D165" s="80">
        <f t="shared" si="26"/>
        <v>494900</v>
      </c>
      <c r="E165" s="79">
        <f t="shared" si="26"/>
        <v>494795.17</v>
      </c>
      <c r="F165" s="79">
        <f t="shared" si="18"/>
        <v>104.8300000000163</v>
      </c>
    </row>
    <row r="166" spans="1:6" ht="70.5" customHeight="1" x14ac:dyDescent="0.3">
      <c r="A166" s="193" t="s">
        <v>423</v>
      </c>
      <c r="B166" s="190" t="s">
        <v>13</v>
      </c>
      <c r="C166" s="190" t="s">
        <v>473</v>
      </c>
      <c r="D166" s="80">
        <f t="shared" si="26"/>
        <v>494900</v>
      </c>
      <c r="E166" s="79">
        <f t="shared" si="26"/>
        <v>494795.17</v>
      </c>
      <c r="F166" s="79">
        <f t="shared" si="18"/>
        <v>104.8300000000163</v>
      </c>
    </row>
    <row r="167" spans="1:6" ht="65.25" customHeight="1" x14ac:dyDescent="0.3">
      <c r="A167" s="197" t="s">
        <v>170</v>
      </c>
      <c r="B167" s="190" t="s">
        <v>13</v>
      </c>
      <c r="C167" s="190" t="s">
        <v>391</v>
      </c>
      <c r="D167" s="80">
        <v>494900</v>
      </c>
      <c r="E167" s="80">
        <v>494795.17</v>
      </c>
      <c r="F167" s="79">
        <f t="shared" si="18"/>
        <v>104.8300000000163</v>
      </c>
    </row>
    <row r="168" spans="1:6" ht="23.25" customHeight="1" x14ac:dyDescent="0.3">
      <c r="A168" s="195" t="s">
        <v>65</v>
      </c>
      <c r="B168" s="190" t="s">
        <v>13</v>
      </c>
      <c r="C168" s="190" t="s">
        <v>392</v>
      </c>
      <c r="D168" s="80">
        <f>D171+D176</f>
        <v>471500</v>
      </c>
      <c r="E168" s="79">
        <f>E171+E176</f>
        <v>255090.2</v>
      </c>
      <c r="F168" s="79">
        <f t="shared" si="18"/>
        <v>216409.8</v>
      </c>
    </row>
    <row r="169" spans="1:6" ht="106.5" customHeight="1" x14ac:dyDescent="0.3">
      <c r="A169" s="195" t="s">
        <v>274</v>
      </c>
      <c r="B169" s="190" t="s">
        <v>13</v>
      </c>
      <c r="C169" s="190" t="s">
        <v>393</v>
      </c>
      <c r="D169" s="80">
        <f>D170</f>
        <v>312500</v>
      </c>
      <c r="E169" s="79">
        <f>E170</f>
        <v>152339.15</v>
      </c>
      <c r="F169" s="79">
        <f t="shared" si="18"/>
        <v>160160.85</v>
      </c>
    </row>
    <row r="170" spans="1:6" ht="125.25" customHeight="1" x14ac:dyDescent="0.3">
      <c r="A170" s="197" t="s">
        <v>177</v>
      </c>
      <c r="B170" s="190" t="s">
        <v>13</v>
      </c>
      <c r="C170" s="190" t="s">
        <v>394</v>
      </c>
      <c r="D170" s="80">
        <f t="shared" ref="D170:E170" si="27">D171</f>
        <v>312500</v>
      </c>
      <c r="E170" s="79">
        <f t="shared" si="27"/>
        <v>152339.15</v>
      </c>
      <c r="F170" s="79">
        <f t="shared" si="18"/>
        <v>160160.85</v>
      </c>
    </row>
    <row r="171" spans="1:6" ht="183.75" customHeight="1" x14ac:dyDescent="0.3">
      <c r="A171" s="195" t="s">
        <v>175</v>
      </c>
      <c r="B171" s="190" t="s">
        <v>13</v>
      </c>
      <c r="C171" s="190" t="s">
        <v>395</v>
      </c>
      <c r="D171" s="80">
        <f t="shared" ref="D171:E173" si="28">D172</f>
        <v>312500</v>
      </c>
      <c r="E171" s="79">
        <f t="shared" si="28"/>
        <v>152339.15</v>
      </c>
      <c r="F171" s="79">
        <f t="shared" si="18"/>
        <v>160160.85</v>
      </c>
    </row>
    <row r="172" spans="1:6" ht="75" customHeight="1" x14ac:dyDescent="0.3">
      <c r="A172" s="193" t="s">
        <v>422</v>
      </c>
      <c r="B172" s="190" t="s">
        <v>13</v>
      </c>
      <c r="C172" s="190" t="s">
        <v>472</v>
      </c>
      <c r="D172" s="80">
        <f t="shared" si="28"/>
        <v>312500</v>
      </c>
      <c r="E172" s="79">
        <f t="shared" si="28"/>
        <v>152339.15</v>
      </c>
      <c r="F172" s="79">
        <f t="shared" si="18"/>
        <v>160160.85</v>
      </c>
    </row>
    <row r="173" spans="1:6" ht="69.75" customHeight="1" x14ac:dyDescent="0.3">
      <c r="A173" s="193" t="s">
        <v>423</v>
      </c>
      <c r="B173" s="190" t="s">
        <v>13</v>
      </c>
      <c r="C173" s="190" t="s">
        <v>471</v>
      </c>
      <c r="D173" s="80">
        <f t="shared" si="28"/>
        <v>312500</v>
      </c>
      <c r="E173" s="79">
        <f t="shared" si="28"/>
        <v>152339.15</v>
      </c>
      <c r="F173" s="79">
        <f t="shared" si="18"/>
        <v>160160.85</v>
      </c>
    </row>
    <row r="174" spans="1:6" ht="62.25" customHeight="1" x14ac:dyDescent="0.3">
      <c r="A174" s="197" t="s">
        <v>170</v>
      </c>
      <c r="B174" s="190" t="s">
        <v>13</v>
      </c>
      <c r="C174" s="190" t="s">
        <v>396</v>
      </c>
      <c r="D174" s="80">
        <v>312500</v>
      </c>
      <c r="E174" s="80">
        <v>152339.15</v>
      </c>
      <c r="F174" s="79">
        <f t="shared" si="18"/>
        <v>160160.85</v>
      </c>
    </row>
    <row r="175" spans="1:6" ht="123" customHeight="1" x14ac:dyDescent="0.3">
      <c r="A175" s="197" t="s">
        <v>258</v>
      </c>
      <c r="B175" s="190" t="s">
        <v>13</v>
      </c>
      <c r="C175" s="190" t="s">
        <v>397</v>
      </c>
      <c r="D175" s="80">
        <f t="shared" ref="D175:E178" si="29">D176</f>
        <v>159000</v>
      </c>
      <c r="E175" s="80">
        <f t="shared" si="29"/>
        <v>102751.05</v>
      </c>
      <c r="F175" s="79">
        <f t="shared" si="18"/>
        <v>56248.95</v>
      </c>
    </row>
    <row r="176" spans="1:6" ht="189" customHeight="1" x14ac:dyDescent="0.3">
      <c r="A176" s="197" t="s">
        <v>180</v>
      </c>
      <c r="B176" s="190" t="s">
        <v>13</v>
      </c>
      <c r="C176" s="190" t="s">
        <v>398</v>
      </c>
      <c r="D176" s="80">
        <f t="shared" si="29"/>
        <v>159000</v>
      </c>
      <c r="E176" s="79">
        <f t="shared" si="29"/>
        <v>102751.05</v>
      </c>
      <c r="F176" s="79">
        <f t="shared" si="18"/>
        <v>56248.95</v>
      </c>
    </row>
    <row r="177" spans="1:20" ht="75.75" customHeight="1" x14ac:dyDescent="0.3">
      <c r="A177" s="193" t="s">
        <v>422</v>
      </c>
      <c r="B177" s="190" t="s">
        <v>13</v>
      </c>
      <c r="C177" s="190" t="s">
        <v>476</v>
      </c>
      <c r="D177" s="80">
        <f t="shared" si="29"/>
        <v>159000</v>
      </c>
      <c r="E177" s="79">
        <f t="shared" si="29"/>
        <v>102751.05</v>
      </c>
      <c r="F177" s="79">
        <f t="shared" si="18"/>
        <v>56248.95</v>
      </c>
    </row>
    <row r="178" spans="1:20" ht="75.75" customHeight="1" x14ac:dyDescent="0.3">
      <c r="A178" s="193" t="s">
        <v>423</v>
      </c>
      <c r="B178" s="190" t="s">
        <v>13</v>
      </c>
      <c r="C178" s="190" t="s">
        <v>475</v>
      </c>
      <c r="D178" s="80">
        <f t="shared" si="29"/>
        <v>159000</v>
      </c>
      <c r="E178" s="79">
        <f t="shared" si="29"/>
        <v>102751.05</v>
      </c>
      <c r="F178" s="79">
        <f t="shared" si="18"/>
        <v>56248.95</v>
      </c>
    </row>
    <row r="179" spans="1:20" ht="66.75" customHeight="1" x14ac:dyDescent="0.3">
      <c r="A179" s="197" t="s">
        <v>170</v>
      </c>
      <c r="B179" s="190" t="s">
        <v>13</v>
      </c>
      <c r="C179" s="190" t="s">
        <v>399</v>
      </c>
      <c r="D179" s="80">
        <v>159000</v>
      </c>
      <c r="E179" s="80">
        <v>102751.05</v>
      </c>
      <c r="F179" s="79">
        <f t="shared" si="18"/>
        <v>56248.95</v>
      </c>
    </row>
    <row r="180" spans="1:20" ht="23.25" customHeight="1" x14ac:dyDescent="0.3">
      <c r="A180" s="193" t="s">
        <v>259</v>
      </c>
      <c r="B180" s="190" t="s">
        <v>13</v>
      </c>
      <c r="C180" s="190" t="s">
        <v>541</v>
      </c>
      <c r="D180" s="80">
        <f t="shared" ref="D180:E186" si="30">D181</f>
        <v>1678500</v>
      </c>
      <c r="E180" s="79">
        <f t="shared" si="30"/>
        <v>1400141.15</v>
      </c>
      <c r="F180" s="79">
        <f t="shared" si="18"/>
        <v>278358.85000000009</v>
      </c>
    </row>
    <row r="181" spans="1:20" ht="21.75" customHeight="1" x14ac:dyDescent="0.3">
      <c r="A181" s="195" t="s">
        <v>66</v>
      </c>
      <c r="B181" s="190" t="s">
        <v>13</v>
      </c>
      <c r="C181" s="190" t="s">
        <v>540</v>
      </c>
      <c r="D181" s="80">
        <f t="shared" si="30"/>
        <v>1678500</v>
      </c>
      <c r="E181" s="79">
        <f t="shared" si="30"/>
        <v>1400141.15</v>
      </c>
      <c r="F181" s="79">
        <f t="shared" si="18"/>
        <v>278358.85000000009</v>
      </c>
    </row>
    <row r="182" spans="1:20" ht="87.75" customHeight="1" x14ac:dyDescent="0.3">
      <c r="A182" s="195" t="s">
        <v>275</v>
      </c>
      <c r="B182" s="190" t="s">
        <v>13</v>
      </c>
      <c r="C182" s="190" t="s">
        <v>539</v>
      </c>
      <c r="D182" s="80">
        <f t="shared" si="30"/>
        <v>1678500</v>
      </c>
      <c r="E182" s="79">
        <f t="shared" si="30"/>
        <v>1400141.15</v>
      </c>
      <c r="F182" s="79">
        <f t="shared" si="18"/>
        <v>278358.85000000009</v>
      </c>
    </row>
    <row r="183" spans="1:20" ht="108.75" customHeight="1" x14ac:dyDescent="0.3">
      <c r="A183" s="206" t="s">
        <v>178</v>
      </c>
      <c r="B183" s="190" t="s">
        <v>13</v>
      </c>
      <c r="C183" s="190" t="s">
        <v>401</v>
      </c>
      <c r="D183" s="80">
        <f>D184+D188+D192</f>
        <v>1678500</v>
      </c>
      <c r="E183" s="79">
        <f t="shared" si="30"/>
        <v>1400141.15</v>
      </c>
      <c r="F183" s="79">
        <f t="shared" si="18"/>
        <v>278358.85000000009</v>
      </c>
    </row>
    <row r="184" spans="1:20" ht="171.75" customHeight="1" x14ac:dyDescent="0.3">
      <c r="A184" s="206" t="s">
        <v>403</v>
      </c>
      <c r="B184" s="190" t="s">
        <v>13</v>
      </c>
      <c r="C184" s="190" t="s">
        <v>402</v>
      </c>
      <c r="D184" s="80">
        <f t="shared" si="30"/>
        <v>1571700</v>
      </c>
      <c r="E184" s="79">
        <f t="shared" si="30"/>
        <v>1400141.15</v>
      </c>
      <c r="F184" s="79">
        <f t="shared" si="18"/>
        <v>171558.85000000009</v>
      </c>
    </row>
    <row r="185" spans="1:20" ht="66" customHeight="1" x14ac:dyDescent="0.3">
      <c r="A185" s="206" t="s">
        <v>479</v>
      </c>
      <c r="B185" s="190" t="s">
        <v>13</v>
      </c>
      <c r="C185" s="190" t="s">
        <v>478</v>
      </c>
      <c r="D185" s="80">
        <f t="shared" si="30"/>
        <v>1571700</v>
      </c>
      <c r="E185" s="79">
        <f t="shared" si="30"/>
        <v>1400141.15</v>
      </c>
      <c r="F185" s="79">
        <f t="shared" si="18"/>
        <v>171558.85000000009</v>
      </c>
    </row>
    <row r="186" spans="1:20" ht="30.75" customHeight="1" x14ac:dyDescent="0.3">
      <c r="A186" s="206" t="s">
        <v>480</v>
      </c>
      <c r="B186" s="190" t="s">
        <v>13</v>
      </c>
      <c r="C186" s="190" t="s">
        <v>477</v>
      </c>
      <c r="D186" s="80">
        <f t="shared" si="30"/>
        <v>1571700</v>
      </c>
      <c r="E186" s="79">
        <f t="shared" si="30"/>
        <v>1400141.15</v>
      </c>
      <c r="F186" s="79">
        <f t="shared" si="18"/>
        <v>171558.85000000009</v>
      </c>
    </row>
    <row r="187" spans="1:20" ht="104.25" customHeight="1" x14ac:dyDescent="0.3">
      <c r="A187" s="195" t="s">
        <v>118</v>
      </c>
      <c r="B187" s="190" t="s">
        <v>13</v>
      </c>
      <c r="C187" s="190" t="s">
        <v>400</v>
      </c>
      <c r="D187" s="80">
        <v>1571700</v>
      </c>
      <c r="E187" s="79">
        <v>1400141.15</v>
      </c>
      <c r="F187" s="79">
        <f t="shared" si="18"/>
        <v>171558.85000000009</v>
      </c>
      <c r="I187" s="188"/>
      <c r="J187" s="188"/>
      <c r="K187" s="188"/>
      <c r="L187" s="188"/>
      <c r="M187" s="188"/>
      <c r="N187" s="188"/>
      <c r="O187" s="188"/>
      <c r="P187" s="188"/>
      <c r="Q187" s="188"/>
      <c r="R187" s="188"/>
      <c r="S187" s="188"/>
      <c r="T187" s="188"/>
    </row>
    <row r="188" spans="1:20" ht="149.25" customHeight="1" x14ac:dyDescent="0.3">
      <c r="A188" s="195" t="s">
        <v>549</v>
      </c>
      <c r="B188" s="190" t="s">
        <v>13</v>
      </c>
      <c r="C188" s="190" t="s">
        <v>551</v>
      </c>
      <c r="D188" s="79">
        <f t="shared" ref="D188:E190" si="31">D189</f>
        <v>98700</v>
      </c>
      <c r="E188" s="79">
        <f t="shared" si="31"/>
        <v>0</v>
      </c>
      <c r="F188" s="79"/>
      <c r="I188" s="188"/>
      <c r="J188" s="188"/>
      <c r="K188" s="188"/>
      <c r="L188" s="188"/>
      <c r="M188" s="188"/>
      <c r="N188" s="188"/>
      <c r="O188" s="188"/>
      <c r="P188" s="188"/>
      <c r="Q188" s="188"/>
      <c r="R188" s="188"/>
      <c r="S188" s="188"/>
      <c r="T188" s="188"/>
    </row>
    <row r="189" spans="1:20" ht="63" customHeight="1" x14ac:dyDescent="0.3">
      <c r="A189" s="206" t="s">
        <v>479</v>
      </c>
      <c r="B189" s="190" t="s">
        <v>13</v>
      </c>
      <c r="C189" s="190" t="s">
        <v>552</v>
      </c>
      <c r="D189" s="79">
        <f t="shared" si="31"/>
        <v>98700</v>
      </c>
      <c r="E189" s="79">
        <f t="shared" si="31"/>
        <v>0</v>
      </c>
      <c r="F189" s="79"/>
      <c r="I189" s="188"/>
      <c r="J189" s="188"/>
      <c r="K189" s="188"/>
      <c r="L189" s="188"/>
      <c r="M189" s="188"/>
      <c r="N189" s="188"/>
      <c r="O189" s="188"/>
      <c r="P189" s="188"/>
      <c r="Q189" s="188"/>
      <c r="R189" s="188"/>
      <c r="S189" s="188"/>
      <c r="T189" s="188"/>
    </row>
    <row r="190" spans="1:20" ht="30" customHeight="1" x14ac:dyDescent="0.3">
      <c r="A190" s="206" t="s">
        <v>480</v>
      </c>
      <c r="B190" s="190" t="s">
        <v>13</v>
      </c>
      <c r="C190" s="190" t="s">
        <v>553</v>
      </c>
      <c r="D190" s="79">
        <f t="shared" si="31"/>
        <v>98700</v>
      </c>
      <c r="E190" s="79">
        <f t="shared" si="31"/>
        <v>0</v>
      </c>
      <c r="F190" s="79"/>
      <c r="I190" s="188"/>
      <c r="J190" s="188"/>
      <c r="K190" s="188"/>
      <c r="L190" s="188"/>
      <c r="M190" s="188"/>
      <c r="N190" s="188"/>
      <c r="O190" s="188"/>
      <c r="P190" s="188"/>
      <c r="Q190" s="188"/>
      <c r="R190" s="188"/>
      <c r="S190" s="188"/>
      <c r="T190" s="188"/>
    </row>
    <row r="191" spans="1:20" ht="104.25" customHeight="1" x14ac:dyDescent="0.3">
      <c r="A191" s="195" t="s">
        <v>118</v>
      </c>
      <c r="B191" s="190" t="s">
        <v>13</v>
      </c>
      <c r="C191" s="190" t="s">
        <v>550</v>
      </c>
      <c r="D191" s="80">
        <v>98700</v>
      </c>
      <c r="E191" s="79">
        <v>0</v>
      </c>
      <c r="F191" s="79"/>
      <c r="I191" s="188"/>
      <c r="J191" s="188"/>
      <c r="K191" s="188"/>
      <c r="L191" s="188"/>
      <c r="M191" s="188"/>
      <c r="N191" s="188"/>
      <c r="O191" s="188"/>
      <c r="P191" s="188"/>
      <c r="Q191" s="188"/>
      <c r="R191" s="188"/>
      <c r="S191" s="188"/>
      <c r="T191" s="188"/>
    </row>
    <row r="192" spans="1:20" ht="164.25" customHeight="1" x14ac:dyDescent="0.3">
      <c r="A192" s="197" t="s">
        <v>558</v>
      </c>
      <c r="B192" s="190" t="s">
        <v>13</v>
      </c>
      <c r="C192" s="190" t="s">
        <v>554</v>
      </c>
      <c r="D192" s="79">
        <f t="shared" ref="D192:E194" si="32">D193</f>
        <v>8100</v>
      </c>
      <c r="E192" s="79">
        <f t="shared" si="32"/>
        <v>0</v>
      </c>
      <c r="F192" s="79"/>
      <c r="I192" s="188"/>
      <c r="J192" s="188"/>
      <c r="K192" s="188"/>
      <c r="L192" s="188"/>
      <c r="M192" s="188"/>
      <c r="N192" s="188"/>
      <c r="O192" s="188"/>
      <c r="P192" s="188"/>
      <c r="Q192" s="188"/>
      <c r="R192" s="188"/>
      <c r="S192" s="188"/>
      <c r="T192" s="188"/>
    </row>
    <row r="193" spans="1:20" ht="63.75" customHeight="1" x14ac:dyDescent="0.3">
      <c r="A193" s="197" t="s">
        <v>479</v>
      </c>
      <c r="B193" s="190" t="s">
        <v>13</v>
      </c>
      <c r="C193" s="190" t="s">
        <v>555</v>
      </c>
      <c r="D193" s="79">
        <f t="shared" si="32"/>
        <v>8100</v>
      </c>
      <c r="E193" s="79">
        <f t="shared" si="32"/>
        <v>0</v>
      </c>
      <c r="F193" s="79"/>
      <c r="I193" s="188"/>
      <c r="J193" s="188"/>
      <c r="K193" s="188"/>
      <c r="L193" s="188"/>
      <c r="M193" s="188"/>
      <c r="N193" s="188"/>
      <c r="O193" s="188"/>
      <c r="P193" s="188"/>
      <c r="Q193" s="188"/>
      <c r="R193" s="188"/>
      <c r="S193" s="188"/>
      <c r="T193" s="188"/>
    </row>
    <row r="194" spans="1:20" ht="30.75" customHeight="1" x14ac:dyDescent="0.3">
      <c r="A194" s="197" t="s">
        <v>480</v>
      </c>
      <c r="B194" s="190" t="s">
        <v>13</v>
      </c>
      <c r="C194" s="190" t="s">
        <v>556</v>
      </c>
      <c r="D194" s="79">
        <f t="shared" si="32"/>
        <v>8100</v>
      </c>
      <c r="E194" s="79">
        <f t="shared" si="32"/>
        <v>0</v>
      </c>
      <c r="F194" s="79"/>
      <c r="I194" s="188"/>
      <c r="J194" s="188"/>
      <c r="K194" s="188"/>
      <c r="L194" s="188"/>
      <c r="M194" s="188"/>
      <c r="N194" s="188"/>
      <c r="O194" s="188"/>
      <c r="P194" s="188"/>
      <c r="Q194" s="188"/>
      <c r="R194" s="188"/>
      <c r="S194" s="188"/>
      <c r="T194" s="188"/>
    </row>
    <row r="195" spans="1:20" ht="104.25" customHeight="1" x14ac:dyDescent="0.3">
      <c r="A195" s="195" t="s">
        <v>118</v>
      </c>
      <c r="B195" s="190" t="s">
        <v>13</v>
      </c>
      <c r="C195" s="190" t="s">
        <v>557</v>
      </c>
      <c r="D195" s="80">
        <v>8100</v>
      </c>
      <c r="E195" s="79">
        <v>0</v>
      </c>
      <c r="F195" s="79"/>
      <c r="I195" s="188"/>
      <c r="J195" s="188"/>
      <c r="K195" s="188"/>
      <c r="L195" s="188"/>
      <c r="M195" s="188"/>
      <c r="N195" s="188"/>
      <c r="O195" s="188"/>
      <c r="P195" s="188"/>
      <c r="Q195" s="188"/>
      <c r="R195" s="188"/>
      <c r="S195" s="188"/>
      <c r="T195" s="188"/>
    </row>
    <row r="196" spans="1:20" ht="20.25" x14ac:dyDescent="0.3">
      <c r="A196" s="195" t="s">
        <v>164</v>
      </c>
      <c r="B196" s="190" t="s">
        <v>13</v>
      </c>
      <c r="C196" s="190" t="s">
        <v>404</v>
      </c>
      <c r="D196" s="80">
        <f>D197+D204</f>
        <v>10692800</v>
      </c>
      <c r="E196" s="79">
        <f>E197+E204</f>
        <v>9257985.709999999</v>
      </c>
      <c r="F196" s="79">
        <f t="shared" si="18"/>
        <v>1434814.290000001</v>
      </c>
      <c r="G196" s="207"/>
      <c r="H196" s="208"/>
      <c r="I196" s="188"/>
      <c r="J196" s="188"/>
      <c r="K196" s="188"/>
      <c r="L196" s="188"/>
      <c r="M196" s="188"/>
      <c r="N196" s="188"/>
      <c r="O196" s="188"/>
      <c r="P196" s="188"/>
      <c r="Q196" s="188"/>
      <c r="R196" s="188"/>
      <c r="S196" s="188"/>
      <c r="T196" s="188"/>
    </row>
    <row r="197" spans="1:20" ht="27" customHeight="1" x14ac:dyDescent="0.3">
      <c r="A197" s="195" t="s">
        <v>165</v>
      </c>
      <c r="B197" s="190" t="s">
        <v>13</v>
      </c>
      <c r="C197" s="190" t="s">
        <v>405</v>
      </c>
      <c r="D197" s="80">
        <f t="shared" ref="D197:E200" si="33">D198</f>
        <v>25500</v>
      </c>
      <c r="E197" s="79">
        <f t="shared" si="33"/>
        <v>15500</v>
      </c>
      <c r="F197" s="79">
        <f t="shared" si="18"/>
        <v>10000</v>
      </c>
      <c r="G197" s="207"/>
      <c r="H197" s="208"/>
      <c r="I197" s="188"/>
      <c r="J197" s="188"/>
      <c r="K197" s="188"/>
      <c r="L197" s="188"/>
      <c r="M197" s="188"/>
      <c r="N197" s="188"/>
      <c r="O197" s="188"/>
      <c r="P197" s="188"/>
      <c r="Q197" s="188"/>
      <c r="R197" s="188"/>
      <c r="S197" s="188"/>
      <c r="T197" s="188"/>
    </row>
    <row r="198" spans="1:20" ht="67.5" customHeight="1" x14ac:dyDescent="0.3">
      <c r="A198" s="195" t="s">
        <v>277</v>
      </c>
      <c r="B198" s="190" t="s">
        <v>13</v>
      </c>
      <c r="C198" s="190" t="s">
        <v>406</v>
      </c>
      <c r="D198" s="80">
        <f t="shared" si="33"/>
        <v>25500</v>
      </c>
      <c r="E198" s="79">
        <f t="shared" si="33"/>
        <v>15500</v>
      </c>
      <c r="F198" s="79">
        <f t="shared" si="18"/>
        <v>10000</v>
      </c>
      <c r="G198" s="207"/>
      <c r="H198" s="208"/>
      <c r="I198" s="188"/>
      <c r="J198" s="188"/>
      <c r="K198" s="188"/>
      <c r="L198" s="188"/>
      <c r="M198" s="188"/>
      <c r="N198" s="188"/>
      <c r="O198" s="188"/>
      <c r="P198" s="188"/>
      <c r="Q198" s="188"/>
      <c r="R198" s="188"/>
      <c r="S198" s="188"/>
      <c r="T198" s="188"/>
    </row>
    <row r="199" spans="1:20" ht="163.5" customHeight="1" x14ac:dyDescent="0.3">
      <c r="A199" s="193" t="s">
        <v>163</v>
      </c>
      <c r="B199" s="190" t="s">
        <v>13</v>
      </c>
      <c r="C199" s="190" t="s">
        <v>407</v>
      </c>
      <c r="D199" s="80">
        <f t="shared" si="33"/>
        <v>25500</v>
      </c>
      <c r="E199" s="79">
        <f t="shared" si="33"/>
        <v>15500</v>
      </c>
      <c r="F199" s="79">
        <f t="shared" si="18"/>
        <v>10000</v>
      </c>
      <c r="G199" s="207"/>
      <c r="H199" s="208"/>
      <c r="I199" s="188"/>
      <c r="J199" s="188"/>
      <c r="K199" s="188"/>
      <c r="L199" s="188"/>
      <c r="M199" s="188"/>
      <c r="N199" s="188"/>
      <c r="O199" s="188"/>
      <c r="P199" s="188"/>
      <c r="Q199" s="188"/>
      <c r="R199" s="188"/>
      <c r="S199" s="188"/>
      <c r="T199" s="188"/>
    </row>
    <row r="200" spans="1:20" ht="302.25" customHeight="1" x14ac:dyDescent="0.3">
      <c r="A200" s="206" t="s">
        <v>278</v>
      </c>
      <c r="B200" s="190" t="s">
        <v>13</v>
      </c>
      <c r="C200" s="190" t="s">
        <v>408</v>
      </c>
      <c r="D200" s="80">
        <f t="shared" si="33"/>
        <v>25500</v>
      </c>
      <c r="E200" s="79">
        <f t="shared" si="33"/>
        <v>15500</v>
      </c>
      <c r="F200" s="79">
        <f t="shared" si="18"/>
        <v>10000</v>
      </c>
      <c r="G200" s="207"/>
      <c r="H200" s="208"/>
      <c r="I200" s="188"/>
      <c r="J200" s="188"/>
      <c r="K200" s="188"/>
      <c r="L200" s="188"/>
      <c r="M200" s="188"/>
      <c r="N200" s="188"/>
      <c r="O200" s="188"/>
      <c r="P200" s="188"/>
      <c r="Q200" s="188"/>
      <c r="R200" s="188"/>
      <c r="S200" s="188"/>
      <c r="T200" s="188"/>
    </row>
    <row r="201" spans="1:20" ht="48.75" customHeight="1" x14ac:dyDescent="0.3">
      <c r="A201" s="206" t="s">
        <v>483</v>
      </c>
      <c r="B201" s="190" t="s">
        <v>13</v>
      </c>
      <c r="C201" s="190" t="s">
        <v>482</v>
      </c>
      <c r="D201" s="80">
        <f t="shared" ref="D201:E202" si="34">D202</f>
        <v>25500</v>
      </c>
      <c r="E201" s="79">
        <f t="shared" si="34"/>
        <v>15500</v>
      </c>
      <c r="F201" s="79">
        <f t="shared" si="18"/>
        <v>10000</v>
      </c>
      <c r="G201" s="207"/>
      <c r="H201" s="208"/>
      <c r="I201" s="188"/>
      <c r="J201" s="188"/>
      <c r="K201" s="188"/>
      <c r="L201" s="188"/>
      <c r="M201" s="188"/>
      <c r="N201" s="188"/>
      <c r="O201" s="188"/>
      <c r="P201" s="188"/>
      <c r="Q201" s="188"/>
      <c r="R201" s="188"/>
      <c r="S201" s="188"/>
      <c r="T201" s="188"/>
    </row>
    <row r="202" spans="1:20" ht="51" customHeight="1" x14ac:dyDescent="0.3">
      <c r="A202" s="206" t="s">
        <v>484</v>
      </c>
      <c r="B202" s="190" t="s">
        <v>13</v>
      </c>
      <c r="C202" s="190" t="s">
        <v>481</v>
      </c>
      <c r="D202" s="80">
        <f t="shared" si="34"/>
        <v>25500</v>
      </c>
      <c r="E202" s="79">
        <f t="shared" si="34"/>
        <v>15500</v>
      </c>
      <c r="F202" s="79">
        <f t="shared" si="18"/>
        <v>10000</v>
      </c>
      <c r="G202" s="207"/>
      <c r="H202" s="208"/>
      <c r="I202" s="188"/>
      <c r="J202" s="188"/>
      <c r="K202" s="188"/>
      <c r="L202" s="188"/>
      <c r="M202" s="188"/>
      <c r="N202" s="188"/>
      <c r="O202" s="188"/>
      <c r="P202" s="188"/>
      <c r="Q202" s="188"/>
      <c r="R202" s="188"/>
      <c r="S202" s="188"/>
      <c r="T202" s="188"/>
    </row>
    <row r="203" spans="1:20" ht="47.25" customHeight="1" x14ac:dyDescent="0.3">
      <c r="A203" s="209" t="s">
        <v>261</v>
      </c>
      <c r="B203" s="190" t="s">
        <v>13</v>
      </c>
      <c r="C203" s="190" t="s">
        <v>409</v>
      </c>
      <c r="D203" s="80">
        <v>25500</v>
      </c>
      <c r="E203" s="80">
        <v>15500</v>
      </c>
      <c r="F203" s="79">
        <f t="shared" si="18"/>
        <v>10000</v>
      </c>
      <c r="G203" s="207"/>
      <c r="H203" s="208"/>
      <c r="I203" s="188"/>
      <c r="J203" s="188"/>
      <c r="K203" s="188"/>
      <c r="L203" s="188"/>
      <c r="M203" s="188"/>
      <c r="N203" s="188"/>
      <c r="O203" s="188"/>
      <c r="P203" s="188"/>
      <c r="Q203" s="188"/>
      <c r="R203" s="188"/>
      <c r="S203" s="188"/>
      <c r="T203" s="188"/>
    </row>
    <row r="204" spans="1:20" ht="33" customHeight="1" x14ac:dyDescent="0.3">
      <c r="A204" s="209" t="s">
        <v>512</v>
      </c>
      <c r="B204" s="190" t="s">
        <v>13</v>
      </c>
      <c r="C204" s="190" t="s">
        <v>511</v>
      </c>
      <c r="D204" s="210">
        <f>D205</f>
        <v>10667300</v>
      </c>
      <c r="E204" s="80">
        <f>E205</f>
        <v>9242485.709999999</v>
      </c>
      <c r="F204" s="79">
        <f t="shared" si="18"/>
        <v>1424814.290000001</v>
      </c>
      <c r="G204" s="207"/>
      <c r="H204" s="208"/>
      <c r="I204" s="188"/>
      <c r="J204" s="188"/>
      <c r="K204" s="188"/>
      <c r="L204" s="188"/>
      <c r="M204" s="188"/>
      <c r="N204" s="188"/>
      <c r="O204" s="188"/>
      <c r="P204" s="188"/>
      <c r="Q204" s="188"/>
      <c r="R204" s="188"/>
      <c r="S204" s="188"/>
      <c r="T204" s="188"/>
    </row>
    <row r="205" spans="1:20" ht="106.5" customHeight="1" x14ac:dyDescent="0.3">
      <c r="A205" s="202" t="s">
        <v>509</v>
      </c>
      <c r="B205" s="190" t="s">
        <v>13</v>
      </c>
      <c r="C205" s="190" t="s">
        <v>510</v>
      </c>
      <c r="D205" s="210">
        <f>D206</f>
        <v>10667300</v>
      </c>
      <c r="E205" s="80">
        <f>E206</f>
        <v>9242485.709999999</v>
      </c>
      <c r="F205" s="79">
        <f t="shared" si="18"/>
        <v>1424814.290000001</v>
      </c>
      <c r="G205" s="207"/>
      <c r="H205" s="208"/>
      <c r="I205" s="188"/>
      <c r="J205" s="188"/>
      <c r="K205" s="188"/>
      <c r="L205" s="188"/>
      <c r="M205" s="188"/>
      <c r="N205" s="188"/>
      <c r="O205" s="188"/>
      <c r="P205" s="188"/>
      <c r="Q205" s="188"/>
      <c r="R205" s="188"/>
      <c r="S205" s="188"/>
      <c r="T205" s="188"/>
    </row>
    <row r="206" spans="1:20" ht="179.25" customHeight="1" x14ac:dyDescent="0.3">
      <c r="A206" s="202" t="s">
        <v>506</v>
      </c>
      <c r="B206" s="190" t="s">
        <v>13</v>
      </c>
      <c r="C206" s="190" t="s">
        <v>508</v>
      </c>
      <c r="D206" s="210">
        <f>D207+D211</f>
        <v>10667300</v>
      </c>
      <c r="E206" s="210">
        <f>E207+E211</f>
        <v>9242485.709999999</v>
      </c>
      <c r="F206" s="79">
        <f t="shared" si="18"/>
        <v>1424814.290000001</v>
      </c>
      <c r="G206" s="207"/>
      <c r="H206" s="208"/>
      <c r="I206" s="188"/>
      <c r="J206" s="188"/>
      <c r="K206" s="188"/>
      <c r="L206" s="188"/>
      <c r="M206" s="188"/>
      <c r="N206" s="188"/>
      <c r="O206" s="188"/>
      <c r="P206" s="188"/>
      <c r="Q206" s="188"/>
      <c r="R206" s="188"/>
      <c r="S206" s="188"/>
      <c r="T206" s="188"/>
    </row>
    <row r="207" spans="1:20" ht="269.25" customHeight="1" x14ac:dyDescent="0.3">
      <c r="A207" s="202" t="s">
        <v>513</v>
      </c>
      <c r="B207" s="190" t="s">
        <v>13</v>
      </c>
      <c r="C207" s="190" t="s">
        <v>514</v>
      </c>
      <c r="D207" s="210">
        <f t="shared" ref="D207:E209" si="35">D208</f>
        <v>9867200</v>
      </c>
      <c r="E207" s="80">
        <f t="shared" si="35"/>
        <v>8549299.5099999998</v>
      </c>
      <c r="F207" s="79">
        <f t="shared" si="18"/>
        <v>1317900.4900000002</v>
      </c>
      <c r="G207" s="207"/>
      <c r="H207" s="208"/>
      <c r="I207" s="188"/>
      <c r="J207" s="188"/>
      <c r="K207" s="188"/>
      <c r="L207" s="188"/>
      <c r="M207" s="188"/>
      <c r="N207" s="188"/>
      <c r="O207" s="188"/>
      <c r="P207" s="188"/>
      <c r="Q207" s="188"/>
      <c r="R207" s="188"/>
      <c r="S207" s="188"/>
      <c r="T207" s="188"/>
    </row>
    <row r="208" spans="1:20" ht="53.25" customHeight="1" x14ac:dyDescent="0.3">
      <c r="A208" s="209" t="s">
        <v>483</v>
      </c>
      <c r="B208" s="190" t="s">
        <v>13</v>
      </c>
      <c r="C208" s="190" t="s">
        <v>517</v>
      </c>
      <c r="D208" s="210">
        <f t="shared" si="35"/>
        <v>9867200</v>
      </c>
      <c r="E208" s="80">
        <f t="shared" si="35"/>
        <v>8549299.5099999998</v>
      </c>
      <c r="F208" s="79">
        <f t="shared" si="18"/>
        <v>1317900.4900000002</v>
      </c>
      <c r="G208" s="207"/>
      <c r="H208" s="208"/>
      <c r="I208" s="188"/>
      <c r="J208" s="188"/>
      <c r="K208" s="188"/>
      <c r="L208" s="188"/>
      <c r="M208" s="188"/>
      <c r="N208" s="188"/>
      <c r="O208" s="188"/>
      <c r="P208" s="188"/>
      <c r="Q208" s="188"/>
      <c r="R208" s="188"/>
      <c r="S208" s="188"/>
      <c r="T208" s="188"/>
    </row>
    <row r="209" spans="1:20" ht="62.25" customHeight="1" x14ac:dyDescent="0.3">
      <c r="A209" s="209" t="s">
        <v>503</v>
      </c>
      <c r="B209" s="190" t="s">
        <v>13</v>
      </c>
      <c r="C209" s="190" t="s">
        <v>516</v>
      </c>
      <c r="D209" s="210">
        <f t="shared" si="35"/>
        <v>9867200</v>
      </c>
      <c r="E209" s="80">
        <f t="shared" si="35"/>
        <v>8549299.5099999998</v>
      </c>
      <c r="F209" s="79">
        <f t="shared" ref="F209:F228" si="36">D209-E209</f>
        <v>1317900.4900000002</v>
      </c>
      <c r="G209" s="207"/>
      <c r="H209" s="208"/>
      <c r="I209" s="188"/>
      <c r="J209" s="188"/>
      <c r="K209" s="188"/>
      <c r="L209" s="188"/>
      <c r="M209" s="188"/>
      <c r="N209" s="188"/>
      <c r="O209" s="188"/>
      <c r="P209" s="188"/>
      <c r="Q209" s="188"/>
      <c r="R209" s="188"/>
      <c r="S209" s="188"/>
      <c r="T209" s="188"/>
    </row>
    <row r="210" spans="1:20" ht="50.25" customHeight="1" x14ac:dyDescent="0.3">
      <c r="A210" s="209" t="s">
        <v>501</v>
      </c>
      <c r="B210" s="190" t="s">
        <v>13</v>
      </c>
      <c r="C210" s="190" t="s">
        <v>515</v>
      </c>
      <c r="D210" s="210">
        <v>9867200</v>
      </c>
      <c r="E210" s="80">
        <v>8549299.5099999998</v>
      </c>
      <c r="F210" s="79">
        <f t="shared" si="36"/>
        <v>1317900.4900000002</v>
      </c>
      <c r="G210" s="207"/>
      <c r="H210" s="208"/>
      <c r="I210" s="188"/>
      <c r="J210" s="188"/>
      <c r="K210" s="188"/>
      <c r="L210" s="188"/>
      <c r="M210" s="188"/>
      <c r="N210" s="188"/>
      <c r="O210" s="188"/>
      <c r="P210" s="188"/>
      <c r="Q210" s="188"/>
      <c r="R210" s="188"/>
      <c r="S210" s="188"/>
      <c r="T210" s="188"/>
    </row>
    <row r="211" spans="1:20" ht="270.75" customHeight="1" x14ac:dyDescent="0.3">
      <c r="A211" s="202" t="s">
        <v>505</v>
      </c>
      <c r="B211" s="190" t="s">
        <v>13</v>
      </c>
      <c r="C211" s="190" t="s">
        <v>504</v>
      </c>
      <c r="D211" s="210">
        <f>D212</f>
        <v>800100</v>
      </c>
      <c r="E211" s="79">
        <f>E213</f>
        <v>693186.2</v>
      </c>
      <c r="F211" s="79">
        <f t="shared" si="36"/>
        <v>106913.80000000005</v>
      </c>
      <c r="G211" s="207"/>
      <c r="H211" s="208"/>
      <c r="I211" s="188"/>
      <c r="J211" s="188"/>
      <c r="K211" s="188"/>
      <c r="L211" s="188"/>
      <c r="M211" s="188"/>
      <c r="N211" s="188"/>
      <c r="O211" s="188"/>
      <c r="P211" s="188"/>
      <c r="Q211" s="188"/>
      <c r="R211" s="188"/>
      <c r="S211" s="188"/>
      <c r="T211" s="188"/>
    </row>
    <row r="212" spans="1:20" ht="48.75" customHeight="1" x14ac:dyDescent="0.3">
      <c r="A212" s="204" t="s">
        <v>483</v>
      </c>
      <c r="B212" s="190" t="s">
        <v>13</v>
      </c>
      <c r="C212" s="190" t="s">
        <v>507</v>
      </c>
      <c r="D212" s="210">
        <f>D213</f>
        <v>800100</v>
      </c>
      <c r="E212" s="79">
        <f>E213</f>
        <v>693186.2</v>
      </c>
      <c r="F212" s="79">
        <f t="shared" si="36"/>
        <v>106913.80000000005</v>
      </c>
      <c r="G212" s="207"/>
      <c r="H212" s="208"/>
      <c r="I212" s="188"/>
      <c r="J212" s="188"/>
      <c r="K212" s="188"/>
      <c r="L212" s="188"/>
      <c r="M212" s="188"/>
      <c r="N212" s="188"/>
      <c r="O212" s="188"/>
      <c r="P212" s="188"/>
      <c r="Q212" s="188"/>
      <c r="R212" s="188"/>
      <c r="S212" s="188"/>
      <c r="T212" s="188"/>
    </row>
    <row r="213" spans="1:20" ht="68.25" customHeight="1" x14ac:dyDescent="0.3">
      <c r="A213" s="202" t="s">
        <v>503</v>
      </c>
      <c r="B213" s="190" t="s">
        <v>13</v>
      </c>
      <c r="C213" s="190" t="s">
        <v>502</v>
      </c>
      <c r="D213" s="210">
        <f>D214</f>
        <v>800100</v>
      </c>
      <c r="E213" s="79">
        <f>E214</f>
        <v>693186.2</v>
      </c>
      <c r="F213" s="79">
        <f t="shared" si="36"/>
        <v>106913.80000000005</v>
      </c>
      <c r="G213" s="207"/>
      <c r="H213" s="208"/>
      <c r="I213" s="188"/>
      <c r="J213" s="188"/>
      <c r="K213" s="188"/>
      <c r="L213" s="188"/>
      <c r="M213" s="188"/>
      <c r="N213" s="188"/>
      <c r="O213" s="188"/>
      <c r="P213" s="188"/>
      <c r="Q213" s="188"/>
      <c r="R213" s="188"/>
      <c r="S213" s="188"/>
      <c r="T213" s="188"/>
    </row>
    <row r="214" spans="1:20" ht="47.25" customHeight="1" x14ac:dyDescent="0.3">
      <c r="A214" s="202" t="s">
        <v>501</v>
      </c>
      <c r="B214" s="190" t="s">
        <v>13</v>
      </c>
      <c r="C214" s="190" t="s">
        <v>500</v>
      </c>
      <c r="D214" s="210">
        <v>800100</v>
      </c>
      <c r="E214" s="80">
        <v>693186.2</v>
      </c>
      <c r="F214" s="79">
        <f t="shared" si="36"/>
        <v>106913.80000000005</v>
      </c>
      <c r="G214" s="207"/>
      <c r="H214" s="208"/>
      <c r="I214" s="188"/>
      <c r="J214" s="188"/>
      <c r="K214" s="188"/>
      <c r="L214" s="188"/>
      <c r="M214" s="188"/>
      <c r="N214" s="188"/>
      <c r="O214" s="188"/>
      <c r="P214" s="188"/>
      <c r="Q214" s="188"/>
      <c r="R214" s="188"/>
      <c r="S214" s="188"/>
      <c r="T214" s="188"/>
    </row>
    <row r="215" spans="1:20" ht="21.75" customHeight="1" x14ac:dyDescent="0.3">
      <c r="A215" s="186" t="s">
        <v>89</v>
      </c>
      <c r="B215" s="190" t="s">
        <v>13</v>
      </c>
      <c r="C215" s="190" t="s">
        <v>410</v>
      </c>
      <c r="D215" s="210">
        <f t="shared" ref="D215:E215" si="37">D216</f>
        <v>20000</v>
      </c>
      <c r="E215" s="77">
        <f t="shared" si="37"/>
        <v>0</v>
      </c>
      <c r="F215" s="79">
        <f t="shared" si="36"/>
        <v>20000</v>
      </c>
    </row>
    <row r="216" spans="1:20" ht="20.25" customHeight="1" x14ac:dyDescent="0.3">
      <c r="A216" s="186" t="s">
        <v>88</v>
      </c>
      <c r="B216" s="190" t="s">
        <v>13</v>
      </c>
      <c r="C216" s="190" t="s">
        <v>411</v>
      </c>
      <c r="D216" s="210">
        <f>D219</f>
        <v>20000</v>
      </c>
      <c r="E216" s="77">
        <f>E219</f>
        <v>0</v>
      </c>
      <c r="F216" s="79">
        <f t="shared" si="36"/>
        <v>20000</v>
      </c>
    </row>
    <row r="217" spans="1:20" ht="72" customHeight="1" x14ac:dyDescent="0.3">
      <c r="A217" s="189" t="s">
        <v>276</v>
      </c>
      <c r="B217" s="190" t="s">
        <v>13</v>
      </c>
      <c r="C217" s="190" t="s">
        <v>538</v>
      </c>
      <c r="D217" s="210">
        <f>D218</f>
        <v>20000</v>
      </c>
      <c r="E217" s="77">
        <f>E218</f>
        <v>0</v>
      </c>
      <c r="F217" s="79">
        <f t="shared" si="36"/>
        <v>20000</v>
      </c>
    </row>
    <row r="218" spans="1:20" ht="127.5" customHeight="1" x14ac:dyDescent="0.3">
      <c r="A218" s="206" t="s">
        <v>179</v>
      </c>
      <c r="B218" s="190" t="s">
        <v>13</v>
      </c>
      <c r="C218" s="190" t="s">
        <v>412</v>
      </c>
      <c r="D218" s="210">
        <f>D219</f>
        <v>20000</v>
      </c>
      <c r="E218" s="77">
        <f>E219</f>
        <v>0</v>
      </c>
      <c r="F218" s="79">
        <f t="shared" si="36"/>
        <v>20000</v>
      </c>
    </row>
    <row r="219" spans="1:20" ht="174.75" customHeight="1" x14ac:dyDescent="0.3">
      <c r="A219" s="206" t="s">
        <v>419</v>
      </c>
      <c r="B219" s="190" t="s">
        <v>13</v>
      </c>
      <c r="C219" s="190" t="s">
        <v>413</v>
      </c>
      <c r="D219" s="210">
        <f>D222</f>
        <v>20000</v>
      </c>
      <c r="E219" s="77">
        <f>E222</f>
        <v>0</v>
      </c>
      <c r="F219" s="79">
        <f t="shared" si="36"/>
        <v>20000</v>
      </c>
    </row>
    <row r="220" spans="1:20" ht="61.5" customHeight="1" x14ac:dyDescent="0.3">
      <c r="A220" s="193" t="s">
        <v>422</v>
      </c>
      <c r="B220" s="190" t="s">
        <v>13</v>
      </c>
      <c r="C220" s="190" t="s">
        <v>485</v>
      </c>
      <c r="D220" s="210">
        <f>D221</f>
        <v>20000</v>
      </c>
      <c r="E220" s="77">
        <f>E221</f>
        <v>0</v>
      </c>
      <c r="F220" s="79">
        <f t="shared" si="36"/>
        <v>20000</v>
      </c>
    </row>
    <row r="221" spans="1:20" ht="71.25" customHeight="1" x14ac:dyDescent="0.3">
      <c r="A221" s="193" t="s">
        <v>423</v>
      </c>
      <c r="B221" s="190" t="s">
        <v>13</v>
      </c>
      <c r="C221" s="190" t="s">
        <v>486</v>
      </c>
      <c r="D221" s="210">
        <f>D222</f>
        <v>20000</v>
      </c>
      <c r="E221" s="77">
        <f>E222</f>
        <v>0</v>
      </c>
      <c r="F221" s="79">
        <f t="shared" si="36"/>
        <v>20000</v>
      </c>
    </row>
    <row r="222" spans="1:20" ht="69" customHeight="1" x14ac:dyDescent="0.3">
      <c r="A222" s="195" t="s">
        <v>170</v>
      </c>
      <c r="B222" s="190" t="s">
        <v>13</v>
      </c>
      <c r="C222" s="190" t="s">
        <v>421</v>
      </c>
      <c r="D222" s="211">
        <v>20000</v>
      </c>
      <c r="E222" s="78">
        <v>0</v>
      </c>
      <c r="F222" s="79">
        <f t="shared" si="36"/>
        <v>20000</v>
      </c>
    </row>
    <row r="223" spans="1:20" ht="45" customHeight="1" x14ac:dyDescent="0.3">
      <c r="A223" s="206" t="s">
        <v>214</v>
      </c>
      <c r="B223" s="190" t="s">
        <v>13</v>
      </c>
      <c r="C223" s="190" t="s">
        <v>537</v>
      </c>
      <c r="D223" s="80">
        <f t="shared" ref="D223:E225" si="38">D224</f>
        <v>900</v>
      </c>
      <c r="E223" s="78">
        <f t="shared" ref="E223:E224" si="39">E224</f>
        <v>521.91999999999996</v>
      </c>
      <c r="F223" s="79">
        <f t="shared" si="36"/>
        <v>378.08000000000004</v>
      </c>
    </row>
    <row r="224" spans="1:20" ht="42.75" customHeight="1" x14ac:dyDescent="0.3">
      <c r="A224" s="206" t="s">
        <v>215</v>
      </c>
      <c r="B224" s="190" t="s">
        <v>13</v>
      </c>
      <c r="C224" s="190" t="s">
        <v>414</v>
      </c>
      <c r="D224" s="80">
        <f t="shared" si="38"/>
        <v>900</v>
      </c>
      <c r="E224" s="78">
        <f t="shared" si="39"/>
        <v>521.91999999999996</v>
      </c>
      <c r="F224" s="79">
        <f t="shared" si="36"/>
        <v>378.08000000000004</v>
      </c>
    </row>
    <row r="225" spans="1:6" ht="44.25" customHeight="1" x14ac:dyDescent="0.3">
      <c r="A225" s="206" t="s">
        <v>216</v>
      </c>
      <c r="B225" s="190" t="s">
        <v>13</v>
      </c>
      <c r="C225" s="190" t="s">
        <v>415</v>
      </c>
      <c r="D225" s="80">
        <f t="shared" si="38"/>
        <v>900</v>
      </c>
      <c r="E225" s="77">
        <f t="shared" si="38"/>
        <v>521.91999999999996</v>
      </c>
      <c r="F225" s="79">
        <f t="shared" si="36"/>
        <v>378.08000000000004</v>
      </c>
    </row>
    <row r="226" spans="1:6" ht="111" customHeight="1" x14ac:dyDescent="0.3">
      <c r="A226" s="212" t="s">
        <v>418</v>
      </c>
      <c r="B226" s="190" t="s">
        <v>13</v>
      </c>
      <c r="C226" s="190" t="s">
        <v>416</v>
      </c>
      <c r="D226" s="80">
        <f>D228</f>
        <v>900</v>
      </c>
      <c r="E226" s="77">
        <f>E228</f>
        <v>521.91999999999996</v>
      </c>
      <c r="F226" s="79">
        <f t="shared" si="36"/>
        <v>378.08000000000004</v>
      </c>
    </row>
    <row r="227" spans="1:6" ht="45" customHeight="1" x14ac:dyDescent="0.3">
      <c r="A227" s="212" t="s">
        <v>217</v>
      </c>
      <c r="B227" s="190" t="s">
        <v>13</v>
      </c>
      <c r="C227" s="190" t="s">
        <v>487</v>
      </c>
      <c r="D227" s="80">
        <f>D228</f>
        <v>900</v>
      </c>
      <c r="E227" s="77">
        <f>E228</f>
        <v>521.91999999999996</v>
      </c>
      <c r="F227" s="79">
        <f t="shared" si="36"/>
        <v>378.08000000000004</v>
      </c>
    </row>
    <row r="228" spans="1:6" ht="45.75" customHeight="1" x14ac:dyDescent="0.3">
      <c r="A228" s="212" t="s">
        <v>217</v>
      </c>
      <c r="B228" s="190" t="s">
        <v>13</v>
      </c>
      <c r="C228" s="190" t="s">
        <v>417</v>
      </c>
      <c r="D228" s="80">
        <v>900</v>
      </c>
      <c r="E228" s="78">
        <v>521.91999999999996</v>
      </c>
      <c r="F228" s="79">
        <f t="shared" si="36"/>
        <v>378.08000000000004</v>
      </c>
    </row>
    <row r="229" spans="1:6" ht="48" customHeight="1" x14ac:dyDescent="0.3">
      <c r="A229" s="189" t="s">
        <v>92</v>
      </c>
      <c r="B229" s="213">
        <v>450</v>
      </c>
      <c r="C229" s="214" t="s">
        <v>130</v>
      </c>
      <c r="D229" s="215" t="s">
        <v>78</v>
      </c>
      <c r="E229" s="79">
        <f>источники!E10</f>
        <v>-659127.75</v>
      </c>
      <c r="F229" s="216" t="s">
        <v>28</v>
      </c>
    </row>
    <row r="230" spans="1:6" x14ac:dyDescent="0.2">
      <c r="A230" s="217"/>
      <c r="B230" s="188"/>
      <c r="C230" s="188"/>
      <c r="D230" s="188"/>
      <c r="E230" s="188"/>
      <c r="F230" s="188"/>
    </row>
    <row r="231" spans="1:6" x14ac:dyDescent="0.2">
      <c r="A231" s="217"/>
      <c r="B231" s="188"/>
      <c r="C231" s="188"/>
      <c r="D231" s="188"/>
      <c r="E231" s="188"/>
      <c r="F231" s="188"/>
    </row>
    <row r="232" spans="1:6" x14ac:dyDescent="0.2">
      <c r="A232" s="217"/>
      <c r="B232" s="188"/>
      <c r="C232" s="188"/>
      <c r="D232" s="188"/>
      <c r="E232" s="188"/>
      <c r="F232" s="188"/>
    </row>
    <row r="233" spans="1:6" x14ac:dyDescent="0.2">
      <c r="A233" s="217"/>
      <c r="B233" s="188"/>
      <c r="C233" s="188"/>
      <c r="D233" s="188"/>
      <c r="E233" s="188"/>
      <c r="F233" s="188"/>
    </row>
    <row r="234" spans="1:6" x14ac:dyDescent="0.2">
      <c r="A234" s="217"/>
      <c r="B234" s="188"/>
      <c r="C234" s="188"/>
      <c r="D234" s="188"/>
      <c r="E234" s="188"/>
      <c r="F234" s="188"/>
    </row>
    <row r="235" spans="1:6" x14ac:dyDescent="0.2">
      <c r="A235" s="217"/>
      <c r="B235" s="188"/>
      <c r="C235" s="188"/>
      <c r="D235" s="188"/>
      <c r="E235" s="188"/>
      <c r="F235" s="188"/>
    </row>
    <row r="236" spans="1:6" x14ac:dyDescent="0.2">
      <c r="A236" s="217"/>
      <c r="B236" s="188"/>
      <c r="C236" s="188"/>
      <c r="D236" s="188"/>
      <c r="E236" s="188"/>
      <c r="F236" s="188"/>
    </row>
    <row r="237" spans="1:6" x14ac:dyDescent="0.2">
      <c r="A237" s="217"/>
      <c r="B237" s="188"/>
      <c r="C237" s="188"/>
      <c r="D237" s="188"/>
      <c r="E237" s="188"/>
      <c r="F237" s="188"/>
    </row>
    <row r="238" spans="1:6" x14ac:dyDescent="0.2">
      <c r="A238" s="217"/>
      <c r="B238" s="188"/>
      <c r="C238" s="188"/>
      <c r="D238" s="188"/>
      <c r="E238" s="188"/>
      <c r="F238" s="188"/>
    </row>
    <row r="239" spans="1:6" x14ac:dyDescent="0.2">
      <c r="A239" s="217"/>
      <c r="B239" s="188"/>
      <c r="C239" s="188"/>
      <c r="D239" s="188"/>
      <c r="E239" s="188"/>
      <c r="F239" s="188"/>
    </row>
    <row r="240" spans="1:6" x14ac:dyDescent="0.2">
      <c r="A240" s="217"/>
      <c r="B240" s="188"/>
      <c r="C240" s="188"/>
      <c r="D240" s="188"/>
      <c r="E240" s="188"/>
      <c r="F240" s="188"/>
    </row>
    <row r="241" spans="1:6" x14ac:dyDescent="0.2">
      <c r="A241" s="217"/>
      <c r="B241" s="188"/>
      <c r="C241" s="188"/>
      <c r="D241" s="188"/>
      <c r="E241" s="188"/>
      <c r="F241" s="188"/>
    </row>
    <row r="242" spans="1:6" x14ac:dyDescent="0.2">
      <c r="A242" s="188"/>
      <c r="B242" s="188"/>
      <c r="C242" s="188"/>
      <c r="D242" s="188"/>
      <c r="E242" s="188"/>
      <c r="F242" s="188"/>
    </row>
    <row r="243" spans="1:6" x14ac:dyDescent="0.2">
      <c r="A243" s="188"/>
      <c r="B243" s="188"/>
      <c r="C243" s="188"/>
      <c r="D243" s="188"/>
      <c r="E243" s="188"/>
      <c r="F243" s="188"/>
    </row>
    <row r="244" spans="1:6" x14ac:dyDescent="0.2">
      <c r="A244" s="188"/>
      <c r="B244" s="188"/>
      <c r="C244" s="188"/>
      <c r="D244" s="188"/>
      <c r="E244" s="188"/>
      <c r="F244" s="188"/>
    </row>
    <row r="245" spans="1:6" x14ac:dyDescent="0.2">
      <c r="C245" s="188"/>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6" max="5" man="1"/>
    <brk id="18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tabSelected="1" view="pageBreakPreview" zoomScale="75" zoomScaleSheetLayoutView="75" workbookViewId="0">
      <selection activeCell="E28" sqref="E28"/>
    </sheetView>
  </sheetViews>
  <sheetFormatPr defaultRowHeight="18" x14ac:dyDescent="0.25"/>
  <cols>
    <col min="1" max="1" width="59.7109375" style="1" customWidth="1"/>
    <col min="2" max="2" width="9.5703125" style="1" customWidth="1"/>
    <col min="3" max="3" width="45.140625" style="1" customWidth="1"/>
    <col min="4" max="4" width="30.7109375" style="6" customWidth="1"/>
    <col min="5" max="5" width="24.42578125" style="6" customWidth="1"/>
    <col min="6" max="6" width="25" style="2" customWidth="1"/>
    <col min="7" max="7" width="9.140625" style="2"/>
    <col min="8" max="8" width="0.140625" style="2" hidden="1" customWidth="1"/>
    <col min="9" max="16384" width="9.140625" style="2"/>
  </cols>
  <sheetData>
    <row r="1" spans="1:16" x14ac:dyDescent="0.25">
      <c r="A1" s="43"/>
      <c r="B1" s="44"/>
      <c r="C1" s="45"/>
      <c r="D1" s="46"/>
      <c r="E1" s="46"/>
      <c r="F1" s="46"/>
    </row>
    <row r="2" spans="1:16" x14ac:dyDescent="0.25">
      <c r="A2" s="47" t="s">
        <v>182</v>
      </c>
      <c r="B2" s="48"/>
      <c r="C2" s="49"/>
      <c r="D2" s="50"/>
      <c r="E2" s="51"/>
      <c r="F2" s="52"/>
    </row>
    <row r="3" spans="1:16" x14ac:dyDescent="0.25">
      <c r="A3" s="53"/>
      <c r="B3" s="54"/>
      <c r="C3" s="55"/>
      <c r="D3" s="56"/>
      <c r="E3" s="56"/>
      <c r="F3" s="57"/>
    </row>
    <row r="4" spans="1:16" ht="18" customHeight="1" x14ac:dyDescent="0.25">
      <c r="A4" s="58"/>
      <c r="B4" s="59" t="s">
        <v>10</v>
      </c>
      <c r="C4" s="60" t="s">
        <v>35</v>
      </c>
      <c r="D4" s="61" t="s">
        <v>31</v>
      </c>
      <c r="E4" s="62"/>
      <c r="F4" s="82" t="s">
        <v>68</v>
      </c>
    </row>
    <row r="5" spans="1:16" x14ac:dyDescent="0.25">
      <c r="A5" s="60" t="s">
        <v>5</v>
      </c>
      <c r="B5" s="59" t="s">
        <v>11</v>
      </c>
      <c r="C5" s="60" t="s">
        <v>8</v>
      </c>
      <c r="D5" s="61" t="s">
        <v>30</v>
      </c>
      <c r="E5" s="63" t="s">
        <v>24</v>
      </c>
      <c r="F5" s="83"/>
    </row>
    <row r="6" spans="1:16" x14ac:dyDescent="0.25">
      <c r="A6" s="64"/>
      <c r="B6" s="59" t="s">
        <v>12</v>
      </c>
      <c r="C6" s="65" t="s">
        <v>32</v>
      </c>
      <c r="D6" s="61" t="s">
        <v>3</v>
      </c>
      <c r="E6" s="66"/>
      <c r="F6" s="83"/>
    </row>
    <row r="7" spans="1:16" x14ac:dyDescent="0.25">
      <c r="A7" s="60"/>
      <c r="B7" s="59"/>
      <c r="C7" s="60" t="s">
        <v>33</v>
      </c>
      <c r="D7" s="61"/>
      <c r="E7" s="63"/>
      <c r="F7" s="83"/>
    </row>
    <row r="8" spans="1:16" x14ac:dyDescent="0.25">
      <c r="A8" s="60"/>
      <c r="B8" s="59"/>
      <c r="C8" s="65" t="s">
        <v>34</v>
      </c>
      <c r="D8" s="61"/>
      <c r="E8" s="63"/>
      <c r="F8" s="84"/>
    </row>
    <row r="9" spans="1:16" x14ac:dyDescent="0.25">
      <c r="A9" s="67">
        <v>1</v>
      </c>
      <c r="B9" s="68">
        <v>2</v>
      </c>
      <c r="C9" s="68">
        <v>3</v>
      </c>
      <c r="D9" s="69" t="s">
        <v>1</v>
      </c>
      <c r="E9" s="69" t="s">
        <v>25</v>
      </c>
      <c r="F9" s="69" t="s">
        <v>26</v>
      </c>
    </row>
    <row r="10" spans="1:16" ht="54.75" customHeight="1" x14ac:dyDescent="0.3">
      <c r="A10" s="70" t="s">
        <v>39</v>
      </c>
      <c r="B10" s="71" t="s">
        <v>14</v>
      </c>
      <c r="C10" s="41" t="s">
        <v>28</v>
      </c>
      <c r="D10" s="35">
        <v>0</v>
      </c>
      <c r="E10" s="35">
        <f>E19</f>
        <v>-659127.75</v>
      </c>
      <c r="F10" s="35">
        <f>F19</f>
        <v>-659127.75</v>
      </c>
    </row>
    <row r="11" spans="1:16" ht="57" customHeight="1" x14ac:dyDescent="0.3">
      <c r="A11" s="70" t="s">
        <v>243</v>
      </c>
      <c r="B11" s="72" t="s">
        <v>16</v>
      </c>
      <c r="C11" s="23" t="str">
        <f>C10</f>
        <v>Х</v>
      </c>
      <c r="D11" s="37">
        <v>0</v>
      </c>
      <c r="E11" s="37">
        <v>0</v>
      </c>
      <c r="F11" s="35">
        <v>0</v>
      </c>
      <c r="G11" s="8"/>
      <c r="H11" s="8"/>
      <c r="I11" s="8"/>
      <c r="J11" s="8"/>
      <c r="K11" s="7"/>
      <c r="L11" s="7"/>
      <c r="M11" s="7"/>
      <c r="N11" s="7"/>
      <c r="O11" s="7"/>
      <c r="P11" s="7"/>
    </row>
    <row r="12" spans="1:16" ht="57" customHeight="1" x14ac:dyDescent="0.3">
      <c r="A12" s="24" t="s">
        <v>230</v>
      </c>
      <c r="B12" s="25" t="s">
        <v>16</v>
      </c>
      <c r="C12" s="25" t="s">
        <v>218</v>
      </c>
      <c r="D12" s="36">
        <v>0</v>
      </c>
      <c r="E12" s="36">
        <v>0</v>
      </c>
      <c r="F12" s="38">
        <v>0</v>
      </c>
      <c r="G12" s="8"/>
      <c r="H12" s="8"/>
      <c r="I12" s="8"/>
      <c r="J12" s="8"/>
      <c r="K12" s="7"/>
      <c r="L12" s="7"/>
      <c r="M12" s="7"/>
      <c r="N12" s="7"/>
      <c r="O12" s="7"/>
      <c r="P12" s="7"/>
    </row>
    <row r="13" spans="1:16" ht="54" x14ac:dyDescent="0.3">
      <c r="A13" s="24" t="s">
        <v>219</v>
      </c>
      <c r="B13" s="25" t="s">
        <v>16</v>
      </c>
      <c r="C13" s="25" t="s">
        <v>220</v>
      </c>
      <c r="D13" s="36">
        <v>0</v>
      </c>
      <c r="E13" s="36">
        <v>0</v>
      </c>
      <c r="F13" s="38">
        <v>0</v>
      </c>
      <c r="G13" s="8"/>
      <c r="H13" s="8"/>
      <c r="I13" s="8"/>
      <c r="J13" s="8"/>
      <c r="K13" s="7"/>
      <c r="L13" s="7"/>
      <c r="M13" s="7"/>
      <c r="N13" s="7"/>
      <c r="O13" s="7"/>
      <c r="P13" s="7"/>
    </row>
    <row r="14" spans="1:16" ht="54" x14ac:dyDescent="0.3">
      <c r="A14" s="24" t="s">
        <v>221</v>
      </c>
      <c r="B14" s="25" t="s">
        <v>16</v>
      </c>
      <c r="C14" s="25" t="s">
        <v>222</v>
      </c>
      <c r="D14" s="36">
        <v>0</v>
      </c>
      <c r="E14" s="36">
        <v>0</v>
      </c>
      <c r="F14" s="38">
        <v>0</v>
      </c>
      <c r="G14" s="8"/>
      <c r="H14" s="8"/>
      <c r="I14" s="8"/>
      <c r="J14" s="8"/>
      <c r="K14" s="7"/>
      <c r="L14" s="7"/>
      <c r="M14" s="7"/>
      <c r="N14" s="7"/>
      <c r="O14" s="7"/>
      <c r="P14" s="7"/>
    </row>
    <row r="15" spans="1:16" ht="72" x14ac:dyDescent="0.3">
      <c r="A15" s="24" t="s">
        <v>226</v>
      </c>
      <c r="B15" s="25" t="s">
        <v>16</v>
      </c>
      <c r="C15" s="25" t="s">
        <v>227</v>
      </c>
      <c r="D15" s="36">
        <v>0</v>
      </c>
      <c r="E15" s="36">
        <v>0</v>
      </c>
      <c r="F15" s="38">
        <v>0</v>
      </c>
      <c r="G15" s="8"/>
      <c r="H15" s="8"/>
      <c r="I15" s="8"/>
      <c r="J15" s="8"/>
      <c r="K15" s="7"/>
      <c r="L15" s="7"/>
      <c r="M15" s="7"/>
      <c r="N15" s="7"/>
      <c r="O15" s="7"/>
      <c r="P15" s="7"/>
    </row>
    <row r="16" spans="1:16" ht="72" x14ac:dyDescent="0.3">
      <c r="A16" s="24" t="s">
        <v>223</v>
      </c>
      <c r="B16" s="25" t="s">
        <v>16</v>
      </c>
      <c r="C16" s="25" t="s">
        <v>224</v>
      </c>
      <c r="D16" s="36">
        <v>0</v>
      </c>
      <c r="E16" s="36">
        <v>0</v>
      </c>
      <c r="F16" s="38">
        <v>0</v>
      </c>
      <c r="G16" s="8"/>
      <c r="H16" s="8"/>
      <c r="I16" s="8"/>
      <c r="J16" s="8"/>
      <c r="K16" s="7"/>
      <c r="L16" s="7"/>
      <c r="M16" s="7"/>
      <c r="N16" s="7"/>
      <c r="O16" s="7"/>
      <c r="P16" s="7"/>
    </row>
    <row r="17" spans="1:256" ht="72" x14ac:dyDescent="0.3">
      <c r="A17" s="24" t="s">
        <v>228</v>
      </c>
      <c r="B17" s="25" t="s">
        <v>16</v>
      </c>
      <c r="C17" s="25" t="s">
        <v>229</v>
      </c>
      <c r="D17" s="36">
        <v>0</v>
      </c>
      <c r="E17" s="36">
        <v>0</v>
      </c>
      <c r="F17" s="38">
        <v>0</v>
      </c>
      <c r="G17" s="8"/>
      <c r="H17" s="8"/>
      <c r="I17" s="8"/>
      <c r="J17" s="8"/>
      <c r="K17" s="7"/>
      <c r="L17" s="7"/>
      <c r="M17" s="7"/>
      <c r="N17" s="7"/>
      <c r="O17" s="7"/>
      <c r="P17" s="7"/>
    </row>
    <row r="18" spans="1:256" ht="41.25" customHeight="1" x14ac:dyDescent="0.3">
      <c r="A18" s="70" t="s">
        <v>40</v>
      </c>
      <c r="B18" s="71" t="s">
        <v>17</v>
      </c>
      <c r="C18" s="41" t="s">
        <v>28</v>
      </c>
      <c r="D18" s="39">
        <v>0</v>
      </c>
      <c r="E18" s="37">
        <v>0</v>
      </c>
      <c r="F18" s="38">
        <v>0</v>
      </c>
      <c r="G18" s="9"/>
      <c r="H18" s="9"/>
      <c r="I18" s="9"/>
      <c r="J18" s="9"/>
      <c r="K18" s="7"/>
      <c r="L18" s="7"/>
      <c r="M18" s="7"/>
      <c r="N18" s="7"/>
      <c r="O18" s="7"/>
      <c r="P18" s="7"/>
    </row>
    <row r="19" spans="1:256" ht="49.5" customHeight="1" x14ac:dyDescent="0.3">
      <c r="A19" s="70" t="s">
        <v>231</v>
      </c>
      <c r="B19" s="71" t="s">
        <v>15</v>
      </c>
      <c r="C19" s="73" t="s">
        <v>225</v>
      </c>
      <c r="D19" s="37">
        <v>0</v>
      </c>
      <c r="E19" s="35">
        <f>E20</f>
        <v>-659127.75</v>
      </c>
      <c r="F19" s="35">
        <f>F20</f>
        <v>-659127.75</v>
      </c>
      <c r="G19" s="9"/>
      <c r="H19" s="9"/>
      <c r="I19" s="9"/>
      <c r="J19" s="9"/>
      <c r="K19" s="7"/>
      <c r="L19" s="7"/>
      <c r="M19" s="7"/>
      <c r="N19" s="7"/>
      <c r="O19" s="7"/>
      <c r="P19" s="7"/>
    </row>
    <row r="20" spans="1:256" ht="60.75" customHeight="1" x14ac:dyDescent="0.3">
      <c r="A20" s="70" t="s">
        <v>232</v>
      </c>
      <c r="B20" s="71" t="s">
        <v>15</v>
      </c>
      <c r="C20" s="73" t="s">
        <v>81</v>
      </c>
      <c r="D20" s="35">
        <v>0</v>
      </c>
      <c r="E20" s="35">
        <f>E21+E25</f>
        <v>-659127.75</v>
      </c>
      <c r="F20" s="35">
        <f>E20</f>
        <v>-659127.75</v>
      </c>
      <c r="G20" s="9"/>
      <c r="H20" s="9"/>
      <c r="I20" s="9"/>
      <c r="J20" s="9"/>
      <c r="K20" s="7"/>
      <c r="L20" s="7"/>
      <c r="M20" s="7"/>
      <c r="N20" s="7"/>
      <c r="O20" s="7"/>
      <c r="P20" s="7"/>
    </row>
    <row r="21" spans="1:256" ht="39.75" customHeight="1" x14ac:dyDescent="0.3">
      <c r="A21" s="74" t="s">
        <v>233</v>
      </c>
      <c r="B21" s="71" t="s">
        <v>18</v>
      </c>
      <c r="C21" s="73" t="s">
        <v>82</v>
      </c>
      <c r="D21" s="40">
        <f t="shared" ref="D21:E23" si="0">D22</f>
        <v>-20932300</v>
      </c>
      <c r="E21" s="40">
        <f t="shared" si="0"/>
        <v>-15793226.390000001</v>
      </c>
      <c r="F21" s="41" t="s">
        <v>28</v>
      </c>
      <c r="G21" s="10"/>
      <c r="H21" s="10"/>
      <c r="I21" s="10"/>
      <c r="J21" s="10"/>
      <c r="K21" s="7"/>
      <c r="L21" s="7"/>
      <c r="M21" s="7"/>
      <c r="N21" s="7"/>
      <c r="O21" s="7"/>
      <c r="P21" s="7"/>
    </row>
    <row r="22" spans="1:256" ht="55.5" customHeight="1" x14ac:dyDescent="0.3">
      <c r="A22" s="74" t="s">
        <v>234</v>
      </c>
      <c r="B22" s="71" t="s">
        <v>18</v>
      </c>
      <c r="C22" s="73" t="s">
        <v>83</v>
      </c>
      <c r="D22" s="40">
        <f t="shared" si="0"/>
        <v>-20932300</v>
      </c>
      <c r="E22" s="40">
        <f t="shared" si="0"/>
        <v>-15793226.390000001</v>
      </c>
      <c r="F22" s="41" t="s">
        <v>28</v>
      </c>
      <c r="G22" s="10"/>
      <c r="H22" s="10"/>
      <c r="I22" s="10"/>
      <c r="J22" s="10"/>
      <c r="K22" s="7"/>
      <c r="L22" s="7"/>
      <c r="M22" s="7"/>
      <c r="N22" s="7"/>
      <c r="O22" s="7"/>
      <c r="P22" s="7"/>
    </row>
    <row r="23" spans="1:256" ht="54" customHeight="1" x14ac:dyDescent="0.3">
      <c r="A23" s="74" t="s">
        <v>235</v>
      </c>
      <c r="B23" s="71" t="s">
        <v>18</v>
      </c>
      <c r="C23" s="73" t="s">
        <v>84</v>
      </c>
      <c r="D23" s="40">
        <f t="shared" si="0"/>
        <v>-20932300</v>
      </c>
      <c r="E23" s="40">
        <f t="shared" si="0"/>
        <v>-15793226.390000001</v>
      </c>
      <c r="F23" s="42" t="s">
        <v>28</v>
      </c>
      <c r="G23" s="10"/>
      <c r="H23" s="10"/>
      <c r="I23" s="10"/>
      <c r="J23" s="10"/>
      <c r="K23" s="7"/>
      <c r="L23" s="7"/>
      <c r="M23" s="7"/>
      <c r="N23" s="7"/>
      <c r="O23" s="7"/>
      <c r="P23" s="7"/>
    </row>
    <row r="24" spans="1:256" ht="48.75" customHeight="1" x14ac:dyDescent="0.3">
      <c r="A24" s="74" t="s">
        <v>236</v>
      </c>
      <c r="B24" s="71" t="s">
        <v>18</v>
      </c>
      <c r="C24" s="73" t="s">
        <v>237</v>
      </c>
      <c r="D24" s="40">
        <v>-20932300</v>
      </c>
      <c r="E24" s="40">
        <v>-15793226.390000001</v>
      </c>
      <c r="F24" s="41" t="s">
        <v>28</v>
      </c>
      <c r="G24" s="10"/>
      <c r="H24" s="10"/>
      <c r="I24" s="10"/>
      <c r="J24" s="10"/>
      <c r="K24" s="7"/>
      <c r="L24" s="7"/>
      <c r="M24" s="7"/>
      <c r="N24" s="7"/>
      <c r="O24" s="7"/>
      <c r="P24" s="7"/>
    </row>
    <row r="25" spans="1:256" ht="39.75" customHeight="1" x14ac:dyDescent="0.3">
      <c r="A25" s="74" t="s">
        <v>238</v>
      </c>
      <c r="B25" s="71" t="s">
        <v>19</v>
      </c>
      <c r="C25" s="73" t="s">
        <v>85</v>
      </c>
      <c r="D25" s="40">
        <f t="shared" ref="D25:E26" si="1">D26</f>
        <v>20932300</v>
      </c>
      <c r="E25" s="35">
        <f t="shared" si="1"/>
        <v>15134098.640000001</v>
      </c>
      <c r="F25" s="42" t="s">
        <v>28</v>
      </c>
      <c r="G25" s="10"/>
      <c r="H25" s="10"/>
      <c r="I25" s="10"/>
      <c r="J25" s="10"/>
      <c r="K25" s="7"/>
      <c r="L25" s="7"/>
      <c r="M25" s="7"/>
      <c r="N25" s="7"/>
      <c r="O25" s="7"/>
      <c r="P25" s="7"/>
    </row>
    <row r="26" spans="1:256" ht="36.75" customHeight="1" x14ac:dyDescent="0.3">
      <c r="A26" s="74" t="s">
        <v>239</v>
      </c>
      <c r="B26" s="71" t="s">
        <v>19</v>
      </c>
      <c r="C26" s="73" t="s">
        <v>86</v>
      </c>
      <c r="D26" s="40">
        <f t="shared" si="1"/>
        <v>20932300</v>
      </c>
      <c r="E26" s="35">
        <f t="shared" si="1"/>
        <v>15134098.640000001</v>
      </c>
      <c r="F26" s="41" t="s">
        <v>28</v>
      </c>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256" ht="36.75" customHeight="1" x14ac:dyDescent="0.3">
      <c r="A27" s="74" t="s">
        <v>240</v>
      </c>
      <c r="B27" s="71" t="s">
        <v>19</v>
      </c>
      <c r="C27" s="73" t="s">
        <v>87</v>
      </c>
      <c r="D27" s="40">
        <f>D28</f>
        <v>20932300</v>
      </c>
      <c r="E27" s="35">
        <f>E28</f>
        <v>15134098.640000001</v>
      </c>
      <c r="F27" s="41" t="s">
        <v>28</v>
      </c>
      <c r="G27" s="10"/>
      <c r="H27" s="10"/>
      <c r="I27" s="10"/>
      <c r="J27" s="10"/>
      <c r="K27" s="85"/>
      <c r="L27" s="85"/>
      <c r="M27" s="85"/>
      <c r="N27" s="85"/>
      <c r="O27" s="85"/>
      <c r="P27" s="85"/>
      <c r="Q27" s="85"/>
      <c r="R27" s="85"/>
      <c r="S27" s="85"/>
      <c r="T27" s="85"/>
      <c r="U27" s="85"/>
      <c r="V27" s="85"/>
      <c r="W27" s="85"/>
      <c r="X27" s="85"/>
      <c r="Y27" s="85"/>
      <c r="Z27" s="85"/>
      <c r="AA27" s="85"/>
      <c r="AB27" s="85"/>
      <c r="AC27" s="85"/>
      <c r="AD27" s="85"/>
      <c r="AE27" s="85"/>
      <c r="AF27" s="85"/>
      <c r="AG27" s="85"/>
      <c r="AH27" s="11"/>
      <c r="AI27" s="7"/>
      <c r="AJ27" s="7"/>
      <c r="AK27" s="7"/>
      <c r="AL27" s="7"/>
      <c r="AM27" s="7"/>
      <c r="AN27" s="7"/>
      <c r="AO27" s="7"/>
      <c r="AP27" s="7"/>
      <c r="AQ27" s="7"/>
      <c r="AR27" s="7"/>
      <c r="AS27" s="7"/>
      <c r="AT27" s="7"/>
      <c r="AU27" s="7"/>
      <c r="AV27" s="7"/>
      <c r="AW27" s="7"/>
      <c r="AX27" s="7"/>
      <c r="AY27" s="7"/>
      <c r="AZ27" s="7"/>
    </row>
    <row r="28" spans="1:256" ht="40.5" customHeight="1" x14ac:dyDescent="0.3">
      <c r="A28" s="74" t="s">
        <v>241</v>
      </c>
      <c r="B28" s="71" t="s">
        <v>19</v>
      </c>
      <c r="C28" s="73" t="s">
        <v>242</v>
      </c>
      <c r="D28" s="35">
        <v>20932300</v>
      </c>
      <c r="E28" s="35">
        <v>15134098.640000001</v>
      </c>
      <c r="F28" s="41" t="s">
        <v>28</v>
      </c>
      <c r="G28" s="10"/>
      <c r="H28" s="10"/>
      <c r="I28" s="10"/>
      <c r="J28" s="10"/>
      <c r="K28" s="85"/>
      <c r="L28" s="85"/>
      <c r="M28" s="85"/>
      <c r="N28" s="85"/>
      <c r="O28" s="85"/>
      <c r="P28" s="85"/>
      <c r="Q28" s="85"/>
      <c r="R28" s="85"/>
      <c r="S28" s="85"/>
      <c r="T28" s="85"/>
      <c r="U28" s="85"/>
      <c r="V28" s="85"/>
      <c r="W28" s="85"/>
      <c r="X28" s="85"/>
      <c r="Y28" s="85"/>
      <c r="Z28" s="85"/>
      <c r="AA28" s="85"/>
      <c r="AB28" s="85"/>
      <c r="AC28" s="85"/>
      <c r="AD28" s="85"/>
      <c r="AE28" s="85"/>
      <c r="AF28" s="85"/>
      <c r="AG28" s="85"/>
      <c r="AH28" s="11"/>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row>
    <row r="29" spans="1:256" s="19" customFormat="1" ht="36.75" customHeight="1" x14ac:dyDescent="0.25">
      <c r="A29" s="26"/>
      <c r="B29" s="27"/>
      <c r="C29" s="27" t="s">
        <v>80</v>
      </c>
      <c r="D29" s="27"/>
      <c r="E29" s="27"/>
      <c r="F29" s="27"/>
      <c r="G29" s="21"/>
      <c r="H29" s="21"/>
      <c r="I29" s="21"/>
      <c r="J29" s="21"/>
      <c r="K29" s="21"/>
      <c r="L29" s="21"/>
      <c r="M29" s="21"/>
      <c r="N29" s="21"/>
      <c r="O29" s="21"/>
      <c r="P29" s="21"/>
      <c r="Q29" s="21"/>
      <c r="R29" s="21"/>
      <c r="S29" s="21"/>
      <c r="T29" s="21"/>
      <c r="U29" s="21"/>
      <c r="V29" s="21"/>
      <c r="W29" s="21"/>
      <c r="X29" s="11"/>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8" customHeight="1" x14ac:dyDescent="0.25">
      <c r="A30" s="86" t="s">
        <v>128</v>
      </c>
      <c r="B30" s="86"/>
      <c r="C30" s="86"/>
      <c r="D30" s="86"/>
      <c r="E30" s="86"/>
      <c r="F30" s="86"/>
      <c r="G30" s="10"/>
      <c r="H30" s="10"/>
      <c r="I30" s="10"/>
      <c r="J30" s="10"/>
      <c r="K30" s="21"/>
      <c r="L30" s="21"/>
      <c r="M30" s="21"/>
      <c r="N30" s="21"/>
      <c r="O30" s="21"/>
      <c r="P30" s="21"/>
      <c r="Q30" s="21"/>
      <c r="R30" s="21"/>
      <c r="S30" s="21"/>
      <c r="T30" s="21"/>
      <c r="U30" s="21"/>
      <c r="V30" s="21"/>
      <c r="W30" s="21"/>
      <c r="X30" s="21"/>
      <c r="Y30" s="21"/>
      <c r="Z30" s="21"/>
      <c r="AA30" s="21"/>
      <c r="AB30" s="21"/>
      <c r="AC30" s="21"/>
      <c r="AD30" s="21"/>
      <c r="AE30" s="21"/>
      <c r="AF30" s="21"/>
      <c r="AG30" s="21"/>
      <c r="AH30" s="11"/>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FT30" s="7"/>
      <c r="FU30" s="7"/>
      <c r="FV30" s="7"/>
      <c r="FW30" s="7"/>
      <c r="FX30" s="7"/>
      <c r="FY30" s="7"/>
      <c r="FZ30" s="7"/>
      <c r="GA30" s="7"/>
      <c r="GB30" s="7"/>
      <c r="GC30" s="7"/>
      <c r="GD30" s="7"/>
      <c r="GE30" s="7"/>
      <c r="GF30" s="7"/>
    </row>
    <row r="31" spans="1:256" ht="15" customHeight="1" x14ac:dyDescent="0.25">
      <c r="A31" s="87"/>
      <c r="B31" s="87"/>
      <c r="C31" s="87"/>
      <c r="D31" s="87"/>
      <c r="E31" s="87"/>
      <c r="F31" s="87"/>
      <c r="G31" s="12"/>
      <c r="H31" s="12"/>
      <c r="I31" s="13"/>
      <c r="J31" s="13"/>
      <c r="K31" s="13"/>
      <c r="L31" s="13"/>
      <c r="M31" s="13"/>
      <c r="N31" s="13"/>
      <c r="O31" s="81"/>
      <c r="P31" s="81"/>
      <c r="Q31" s="81"/>
      <c r="R31" s="81"/>
      <c r="S31" s="81"/>
      <c r="T31" s="81"/>
      <c r="U31" s="81"/>
      <c r="V31" s="81"/>
      <c r="W31" s="81"/>
      <c r="X31" s="81"/>
      <c r="Y31" s="81"/>
      <c r="Z31" s="81"/>
      <c r="AA31" s="81"/>
      <c r="AB31" s="81"/>
      <c r="AC31" s="81"/>
      <c r="AD31" s="81"/>
      <c r="AE31" s="81"/>
      <c r="AF31" s="81"/>
      <c r="AG31" s="13"/>
      <c r="AH31" s="13"/>
      <c r="AI31" s="13"/>
      <c r="AJ31" s="13"/>
      <c r="AK31" s="81"/>
      <c r="AL31" s="81"/>
      <c r="AM31" s="81"/>
      <c r="AN31" s="81"/>
      <c r="AO31" s="81"/>
      <c r="AP31" s="81"/>
      <c r="AQ31" s="81"/>
      <c r="AR31" s="81"/>
      <c r="AS31" s="81"/>
      <c r="AT31" s="81"/>
      <c r="AU31" s="81"/>
      <c r="AV31" s="81"/>
      <c r="AW31" s="81"/>
      <c r="AX31" s="81"/>
      <c r="AY31" s="81"/>
      <c r="AZ31" s="81"/>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FT31" s="7"/>
      <c r="FU31" s="7"/>
      <c r="FV31" s="7"/>
      <c r="FW31" s="7"/>
      <c r="FX31" s="7"/>
      <c r="FY31" s="7"/>
      <c r="FZ31" s="7"/>
      <c r="GA31" s="7"/>
      <c r="GB31" s="7"/>
      <c r="GC31" s="7"/>
      <c r="GD31" s="7"/>
      <c r="GE31" s="7"/>
      <c r="GF31" s="7"/>
    </row>
    <row r="32" spans="1:256" ht="25.5" hidden="1" customHeight="1" x14ac:dyDescent="0.3">
      <c r="A32" s="28"/>
      <c r="B32" s="28"/>
      <c r="C32" s="28"/>
      <c r="D32" s="28"/>
      <c r="E32" s="28"/>
      <c r="F32" s="28"/>
      <c r="G32" s="12"/>
      <c r="H32" s="12"/>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27.75" hidden="1" customHeight="1" x14ac:dyDescent="0.3">
      <c r="A33" s="28"/>
      <c r="B33" s="28"/>
      <c r="C33" s="28"/>
      <c r="D33" s="28"/>
      <c r="E33" s="28"/>
      <c r="F33" s="28"/>
      <c r="G33" s="12"/>
      <c r="H33" s="12"/>
      <c r="I33" s="13"/>
      <c r="J33" s="13"/>
      <c r="K33" s="13"/>
      <c r="L33" s="13"/>
      <c r="M33" s="13"/>
      <c r="N33" s="13"/>
      <c r="O33" s="13"/>
      <c r="P33" s="13"/>
      <c r="Q33" s="13"/>
      <c r="R33" s="13"/>
      <c r="S33" s="13"/>
      <c r="T33" s="13"/>
      <c r="U33" s="13"/>
      <c r="V33" s="13"/>
      <c r="W33" s="13"/>
      <c r="X33" s="13"/>
      <c r="Y33" s="13"/>
      <c r="Z33" s="81"/>
      <c r="AA33" s="81"/>
      <c r="AB33" s="81"/>
      <c r="AC33" s="81"/>
      <c r="AD33" s="81"/>
      <c r="AE33" s="81"/>
      <c r="AF33" s="81"/>
      <c r="AG33" s="81"/>
      <c r="AH33" s="81"/>
      <c r="AI33" s="81"/>
      <c r="AJ33" s="81"/>
      <c r="AK33" s="81"/>
      <c r="AL33" s="81"/>
      <c r="AM33" s="81"/>
      <c r="AN33" s="81"/>
      <c r="AO33" s="81"/>
      <c r="AP33" s="81"/>
      <c r="AQ33" s="81"/>
      <c r="AR33" s="13"/>
      <c r="AS33" s="13"/>
      <c r="AT33" s="13"/>
      <c r="AU33" s="13"/>
      <c r="AV33" s="81"/>
      <c r="AW33" s="81"/>
      <c r="AX33" s="81"/>
      <c r="AY33" s="81"/>
      <c r="AZ33" s="81"/>
    </row>
    <row r="34" spans="1:52" ht="12.75" hidden="1" customHeight="1" x14ac:dyDescent="0.3">
      <c r="A34" s="28"/>
      <c r="B34" s="28"/>
      <c r="C34" s="28"/>
      <c r="D34" s="28"/>
      <c r="E34" s="28"/>
      <c r="F34" s="28"/>
      <c r="G34" s="12"/>
      <c r="H34" s="12"/>
      <c r="I34" s="13"/>
      <c r="J34" s="13"/>
      <c r="K34" s="13"/>
      <c r="L34" s="13"/>
      <c r="M34" s="13"/>
      <c r="N34" s="13"/>
      <c r="O34" s="13"/>
      <c r="P34" s="13"/>
      <c r="Q34" s="13"/>
      <c r="R34" s="13"/>
      <c r="S34" s="13"/>
      <c r="T34" s="13"/>
      <c r="U34" s="13"/>
      <c r="V34" s="13"/>
      <c r="W34" s="13"/>
      <c r="X34" s="13"/>
      <c r="Y34" s="13"/>
      <c r="Z34" s="88"/>
      <c r="AA34" s="88"/>
      <c r="AB34" s="88"/>
      <c r="AC34" s="88"/>
      <c r="AD34" s="88"/>
      <c r="AE34" s="88"/>
      <c r="AF34" s="88"/>
      <c r="AG34" s="88"/>
      <c r="AH34" s="88"/>
      <c r="AI34" s="88"/>
      <c r="AJ34" s="88"/>
      <c r="AK34" s="88"/>
      <c r="AL34" s="88"/>
      <c r="AM34" s="88"/>
      <c r="AN34" s="88"/>
      <c r="AO34" s="88"/>
      <c r="AP34" s="88"/>
      <c r="AQ34" s="88"/>
      <c r="AR34" s="13"/>
      <c r="AS34" s="13"/>
      <c r="AT34" s="13"/>
      <c r="AU34" s="13"/>
      <c r="AV34" s="88"/>
      <c r="AW34" s="88"/>
      <c r="AX34" s="88"/>
      <c r="AY34" s="88"/>
      <c r="AZ34" s="88"/>
    </row>
    <row r="35" spans="1:52" ht="12.75" hidden="1" customHeight="1" x14ac:dyDescent="0.3">
      <c r="A35" s="28"/>
      <c r="B35" s="28"/>
      <c r="C35" s="28"/>
      <c r="D35" s="28"/>
      <c r="E35" s="28"/>
      <c r="F35" s="28"/>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20"/>
      <c r="AS35" s="20"/>
      <c r="AT35" s="20"/>
      <c r="AU35" s="20"/>
      <c r="AV35" s="13"/>
      <c r="AW35" s="13"/>
      <c r="AX35" s="13"/>
      <c r="AY35" s="13"/>
      <c r="AZ35" s="13"/>
    </row>
    <row r="36" spans="1:52" ht="12.75" hidden="1" customHeight="1" x14ac:dyDescent="0.3">
      <c r="A36" s="28"/>
      <c r="B36" s="28"/>
      <c r="C36" s="28"/>
      <c r="D36" s="28"/>
      <c r="E36" s="28"/>
      <c r="F36" s="28"/>
      <c r="G36" s="12"/>
      <c r="H36" s="12"/>
      <c r="I36" s="13"/>
      <c r="J36" s="13"/>
      <c r="K36" s="13"/>
      <c r="L36" s="13"/>
      <c r="M36" s="13"/>
      <c r="N36" s="13"/>
      <c r="O36" s="13"/>
      <c r="P36" s="13"/>
      <c r="Q36" s="13"/>
      <c r="R36" s="13"/>
      <c r="S36" s="81"/>
      <c r="T36" s="81"/>
      <c r="U36" s="81"/>
      <c r="V36" s="81"/>
      <c r="W36" s="81"/>
      <c r="X36" s="81"/>
      <c r="Y36" s="81"/>
      <c r="Z36" s="81"/>
      <c r="AA36" s="81"/>
      <c r="AB36" s="81"/>
      <c r="AC36" s="81"/>
      <c r="AD36" s="81"/>
      <c r="AE36" s="81"/>
      <c r="AF36" s="81"/>
      <c r="AG36" s="81"/>
      <c r="AH36" s="81"/>
      <c r="AI36" s="81"/>
      <c r="AJ36" s="81"/>
      <c r="AK36" s="13"/>
      <c r="AL36" s="13"/>
      <c r="AM36" s="13"/>
      <c r="AN36" s="13"/>
      <c r="AO36" s="81"/>
      <c r="AP36" s="81"/>
      <c r="AQ36" s="81"/>
      <c r="AR36" s="81"/>
      <c r="AS36" s="81"/>
      <c r="AT36" s="81"/>
      <c r="AU36" s="81"/>
      <c r="AV36" s="81"/>
      <c r="AW36" s="81"/>
      <c r="AX36" s="81"/>
      <c r="AY36" s="81"/>
      <c r="AZ36" s="81"/>
    </row>
    <row r="37" spans="1:52" ht="0.75" hidden="1" customHeight="1" x14ac:dyDescent="0.3">
      <c r="A37" s="28"/>
      <c r="B37" s="28"/>
      <c r="C37" s="28"/>
      <c r="D37" s="28"/>
      <c r="E37" s="28"/>
      <c r="F37" s="28"/>
      <c r="G37" s="12"/>
      <c r="H37" s="12"/>
      <c r="I37" s="13"/>
      <c r="J37" s="13"/>
      <c r="K37" s="13"/>
      <c r="L37" s="13"/>
      <c r="M37" s="13"/>
      <c r="N37" s="13"/>
      <c r="O37" s="13"/>
      <c r="P37" s="13"/>
      <c r="Q37" s="13"/>
      <c r="R37" s="13"/>
      <c r="S37" s="88"/>
      <c r="T37" s="88"/>
      <c r="U37" s="88"/>
      <c r="V37" s="88"/>
      <c r="W37" s="88"/>
      <c r="X37" s="88"/>
      <c r="Y37" s="88"/>
      <c r="Z37" s="88"/>
      <c r="AA37" s="88"/>
      <c r="AB37" s="88"/>
      <c r="AC37" s="88"/>
      <c r="AD37" s="88"/>
      <c r="AE37" s="88"/>
      <c r="AF37" s="88"/>
      <c r="AG37" s="88"/>
      <c r="AH37" s="88"/>
      <c r="AI37" s="88"/>
      <c r="AJ37" s="88"/>
      <c r="AK37" s="13"/>
      <c r="AL37" s="13"/>
      <c r="AM37" s="13"/>
      <c r="AN37" s="13"/>
      <c r="AO37" s="88"/>
      <c r="AP37" s="88"/>
      <c r="AQ37" s="88"/>
      <c r="AR37" s="88"/>
      <c r="AS37" s="88"/>
      <c r="AT37" s="88"/>
      <c r="AU37" s="88"/>
      <c r="AV37" s="88"/>
      <c r="AW37" s="88"/>
      <c r="AX37" s="88"/>
      <c r="AY37" s="88"/>
      <c r="AZ37" s="88"/>
    </row>
    <row r="38" spans="1:52" ht="24.75" customHeight="1" x14ac:dyDescent="0.3">
      <c r="A38" s="29" t="s">
        <v>563</v>
      </c>
      <c r="B38" s="30"/>
      <c r="C38" s="31"/>
      <c r="D38" s="31"/>
      <c r="E38" s="31"/>
      <c r="F38" s="31"/>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4"/>
      <c r="AV38" s="13"/>
      <c r="AW38" s="13"/>
      <c r="AX38" s="13"/>
      <c r="AY38" s="13"/>
      <c r="AZ38" s="13"/>
    </row>
    <row r="39" spans="1:52" ht="20.25" x14ac:dyDescent="0.3">
      <c r="A39" s="32" t="s">
        <v>91</v>
      </c>
      <c r="B39" s="30"/>
      <c r="C39" s="31"/>
      <c r="D39" s="31"/>
      <c r="E39" s="31"/>
      <c r="F39" s="31"/>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row>
    <row r="40" spans="1:52" ht="20.25" x14ac:dyDescent="0.3">
      <c r="A40" s="29" t="s">
        <v>559</v>
      </c>
      <c r="B40" s="30"/>
      <c r="C40" s="31"/>
      <c r="D40" s="31"/>
      <c r="E40" s="31"/>
      <c r="F40" s="31"/>
    </row>
    <row r="41" spans="1:52" x14ac:dyDescent="0.25">
      <c r="A41" s="22"/>
      <c r="B41" s="33"/>
      <c r="C41" s="34"/>
      <c r="D41" s="34"/>
      <c r="E41" s="34"/>
      <c r="F41" s="34"/>
    </row>
    <row r="42" spans="1:52" x14ac:dyDescent="0.25">
      <c r="A42" s="22"/>
      <c r="B42" s="33"/>
      <c r="C42" s="34"/>
      <c r="D42" s="34"/>
      <c r="E42" s="34"/>
      <c r="F42" s="34"/>
    </row>
    <row r="43" spans="1:52" x14ac:dyDescent="0.25">
      <c r="A43" s="22" t="s">
        <v>564</v>
      </c>
      <c r="B43" s="33"/>
      <c r="C43" s="34"/>
      <c r="D43" s="34"/>
      <c r="E43" s="34"/>
      <c r="F43" s="34"/>
    </row>
    <row r="44" spans="1:52" x14ac:dyDescent="0.25">
      <c r="A44" s="16"/>
      <c r="B44" s="15"/>
      <c r="C44" s="4"/>
      <c r="D44" s="4"/>
      <c r="E44" s="4"/>
      <c r="F44" s="4"/>
    </row>
    <row r="45" spans="1:52" x14ac:dyDescent="0.25">
      <c r="A45" s="16"/>
      <c r="B45" s="15"/>
      <c r="C45" s="4"/>
      <c r="D45" s="4"/>
      <c r="E45" s="4"/>
      <c r="F45" s="4"/>
    </row>
    <row r="46" spans="1:52" x14ac:dyDescent="0.25">
      <c r="A46" s="16"/>
      <c r="B46" s="15"/>
      <c r="C46" s="4"/>
      <c r="D46" s="4"/>
      <c r="E46" s="4"/>
      <c r="F46" s="4"/>
    </row>
    <row r="47" spans="1:52" x14ac:dyDescent="0.25">
      <c r="A47" s="16"/>
      <c r="B47" s="15"/>
      <c r="C47" s="4"/>
      <c r="D47" s="4"/>
      <c r="E47" s="4"/>
      <c r="F47" s="4"/>
    </row>
    <row r="48" spans="1:52" x14ac:dyDescent="0.25">
      <c r="A48" s="16"/>
      <c r="B48" s="15"/>
      <c r="C48" s="4"/>
      <c r="D48" s="4"/>
      <c r="E48" s="4"/>
      <c r="F48" s="4"/>
    </row>
    <row r="49" spans="1:4" x14ac:dyDescent="0.25">
      <c r="A49" s="3"/>
      <c r="B49" s="3"/>
      <c r="C49" s="17"/>
      <c r="D49" s="18"/>
    </row>
    <row r="50" spans="1:4" x14ac:dyDescent="0.25">
      <c r="A50" s="3"/>
      <c r="B50" s="3"/>
      <c r="C50" s="17"/>
      <c r="D50" s="18"/>
    </row>
    <row r="51" spans="1:4" x14ac:dyDescent="0.25">
      <c r="A51" s="3"/>
      <c r="B51" s="3"/>
      <c r="C51" s="17"/>
      <c r="D51" s="18"/>
    </row>
    <row r="52" spans="1:4" x14ac:dyDescent="0.25">
      <c r="A52" s="3"/>
      <c r="B52" s="3"/>
      <c r="C52" s="17"/>
      <c r="D52" s="18"/>
    </row>
    <row r="53" spans="1:4" x14ac:dyDescent="0.25">
      <c r="A53" s="3"/>
      <c r="B53" s="3"/>
      <c r="C53" s="17"/>
      <c r="D53" s="18"/>
    </row>
    <row r="54" spans="1:4" x14ac:dyDescent="0.25">
      <c r="A54" s="3"/>
      <c r="B54" s="3"/>
      <c r="C54" s="17"/>
      <c r="D54" s="18"/>
    </row>
    <row r="55" spans="1:4" x14ac:dyDescent="0.25">
      <c r="A55" s="3"/>
      <c r="B55" s="3"/>
      <c r="C55" s="17"/>
      <c r="D55" s="18"/>
    </row>
    <row r="56" spans="1:4" x14ac:dyDescent="0.25">
      <c r="A56" s="3"/>
      <c r="B56" s="3"/>
      <c r="C56" s="17"/>
      <c r="D56" s="18"/>
    </row>
    <row r="57" spans="1:4" x14ac:dyDescent="0.25">
      <c r="A57" s="3"/>
      <c r="B57" s="3"/>
      <c r="C57" s="17"/>
      <c r="D57" s="18"/>
    </row>
    <row r="58" spans="1:4" x14ac:dyDescent="0.25">
      <c r="A58" s="3"/>
      <c r="B58" s="3"/>
      <c r="C58" s="17"/>
      <c r="D58" s="18"/>
    </row>
    <row r="59" spans="1:4" x14ac:dyDescent="0.25">
      <c r="A59" s="3"/>
      <c r="B59" s="3"/>
      <c r="C59" s="17"/>
      <c r="D59" s="18"/>
    </row>
    <row r="60" spans="1:4" x14ac:dyDescent="0.25">
      <c r="A60" s="3"/>
      <c r="B60" s="3"/>
      <c r="C60" s="17"/>
      <c r="D60" s="18"/>
    </row>
    <row r="61" spans="1:4" x14ac:dyDescent="0.25">
      <c r="A61" s="3"/>
      <c r="B61" s="3"/>
      <c r="C61" s="17"/>
      <c r="D61" s="18"/>
    </row>
    <row r="62" spans="1:4" x14ac:dyDescent="0.25">
      <c r="A62" s="3"/>
      <c r="B62" s="3"/>
      <c r="C62" s="17"/>
      <c r="D62" s="18"/>
    </row>
    <row r="63" spans="1:4" x14ac:dyDescent="0.25">
      <c r="A63" s="3"/>
      <c r="B63" s="3"/>
      <c r="C63" s="17"/>
      <c r="D63" s="18"/>
    </row>
    <row r="64" spans="1:4" x14ac:dyDescent="0.25">
      <c r="A64" s="3"/>
      <c r="B64" s="3"/>
      <c r="C64" s="17"/>
      <c r="D64" s="18"/>
    </row>
    <row r="65" spans="1:4" x14ac:dyDescent="0.25">
      <c r="A65" s="3"/>
      <c r="B65" s="3"/>
      <c r="C65" s="17"/>
      <c r="D65" s="18"/>
    </row>
    <row r="66" spans="1:4" x14ac:dyDescent="0.25">
      <c r="A66" s="3"/>
      <c r="B66" s="3"/>
      <c r="C66" s="17"/>
      <c r="D66" s="18"/>
    </row>
    <row r="67" spans="1:4" x14ac:dyDescent="0.25">
      <c r="A67" s="3"/>
      <c r="B67" s="3"/>
      <c r="C67" s="17"/>
      <c r="D67" s="18"/>
    </row>
    <row r="68" spans="1:4" x14ac:dyDescent="0.25">
      <c r="A68" s="3"/>
      <c r="B68" s="3"/>
      <c r="C68" s="17"/>
      <c r="D68" s="18"/>
    </row>
    <row r="69" spans="1:4" x14ac:dyDescent="0.25">
      <c r="A69" s="3"/>
    </row>
    <row r="71" spans="1:4" x14ac:dyDescent="0.25">
      <c r="A71" s="17"/>
      <c r="B71" s="17"/>
      <c r="C71" s="5"/>
    </row>
  </sheetData>
  <mergeCells count="16">
    <mergeCell ref="S37:AJ37"/>
    <mergeCell ref="AO37:AZ37"/>
    <mergeCell ref="Z33:AQ33"/>
    <mergeCell ref="AV33:AZ33"/>
    <mergeCell ref="Z34:AQ34"/>
    <mergeCell ref="AV34:AZ34"/>
    <mergeCell ref="S36:AJ36"/>
    <mergeCell ref="AO36:AZ36"/>
    <mergeCell ref="AK31:AZ31"/>
    <mergeCell ref="F4:F8"/>
    <mergeCell ref="K27:P27"/>
    <mergeCell ref="Q27:AG27"/>
    <mergeCell ref="K28:P28"/>
    <mergeCell ref="Q28:AG28"/>
    <mergeCell ref="O31:AF31"/>
    <mergeCell ref="A30:F31"/>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2016-10-12T10:38:25Z</cp:lastPrinted>
  <dcterms:created xsi:type="dcterms:W3CDTF">1999-06-18T11:49:53Z</dcterms:created>
  <dcterms:modified xsi:type="dcterms:W3CDTF">2017-02-21T13:50:37Z</dcterms:modified>
</cp:coreProperties>
</file>