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45" windowWidth="11805" windowHeight="6465"/>
  </bookViews>
  <sheets>
    <sheet name="доходы" sheetId="3" r:id="rId1"/>
    <sheet name="расходы" sheetId="4" r:id="rId2"/>
    <sheet name="источники" sheetId="5" r:id="rId3"/>
  </sheets>
  <definedNames>
    <definedName name="_xlnm.Print_Area" localSheetId="2">источники!$A$1:$F$43</definedName>
    <definedName name="_xlnm.Print_Area" localSheetId="1">расходы!$A$1:$F$228</definedName>
  </definedNames>
  <calcPr calcId="144525"/>
</workbook>
</file>

<file path=xl/calcChain.xml><?xml version="1.0" encoding="utf-8"?>
<calcChain xmlns="http://schemas.openxmlformats.org/spreadsheetml/2006/main">
  <c r="E205" i="4" l="1"/>
  <c r="D182" i="4" l="1"/>
  <c r="D187" i="4"/>
  <c r="D188" i="4"/>
  <c r="D189" i="4"/>
  <c r="D191" i="4"/>
  <c r="D192" i="4"/>
  <c r="D193" i="4"/>
  <c r="E187" i="4"/>
  <c r="E188" i="4"/>
  <c r="E189" i="4"/>
  <c r="E191" i="4"/>
  <c r="E192" i="4"/>
  <c r="E193" i="4"/>
  <c r="E79" i="3" l="1"/>
  <c r="F67" i="3"/>
  <c r="E66" i="3"/>
  <c r="D66" i="3"/>
  <c r="F66" i="3" l="1"/>
  <c r="E46" i="4" l="1"/>
  <c r="D79" i="3" l="1"/>
  <c r="F80" i="3"/>
  <c r="E57" i="4" l="1"/>
  <c r="E56" i="4" s="1"/>
  <c r="E76" i="3" l="1"/>
  <c r="E61" i="3" l="1"/>
  <c r="E60" i="3" s="1"/>
  <c r="E59" i="3" s="1"/>
  <c r="D61" i="3"/>
  <c r="F61" i="3" l="1"/>
  <c r="D60" i="3"/>
  <c r="D59" i="3" s="1"/>
  <c r="F16" i="4"/>
  <c r="F17" i="4"/>
  <c r="F18" i="4"/>
  <c r="F25" i="4"/>
  <c r="F26" i="4"/>
  <c r="F27" i="4"/>
  <c r="F31" i="4"/>
  <c r="F32" i="4"/>
  <c r="F33" i="4"/>
  <c r="F34" i="4"/>
  <c r="F35" i="4"/>
  <c r="F36" i="4"/>
  <c r="F42" i="4"/>
  <c r="F55" i="4"/>
  <c r="F57" i="4"/>
  <c r="F58" i="4"/>
  <c r="F62" i="4"/>
  <c r="F63" i="4"/>
  <c r="F64" i="4"/>
  <c r="F70" i="4"/>
  <c r="F75" i="4"/>
  <c r="F80" i="4"/>
  <c r="F87" i="4"/>
  <c r="F88" i="4"/>
  <c r="F89" i="4"/>
  <c r="F90" i="4"/>
  <c r="F91" i="4"/>
  <c r="F99" i="4"/>
  <c r="F104" i="4"/>
  <c r="F107" i="4"/>
  <c r="F112" i="4"/>
  <c r="F120" i="4"/>
  <c r="F124" i="4"/>
  <c r="F128" i="4"/>
  <c r="F133" i="4"/>
  <c r="F138" i="4"/>
  <c r="F139" i="4"/>
  <c r="F140" i="4"/>
  <c r="F141" i="4"/>
  <c r="F145" i="4"/>
  <c r="F150" i="4"/>
  <c r="F157" i="4"/>
  <c r="F161" i="4"/>
  <c r="F166" i="4"/>
  <c r="F173" i="4"/>
  <c r="F178" i="4"/>
  <c r="F186" i="4"/>
  <c r="F202" i="4"/>
  <c r="F209" i="4"/>
  <c r="F213" i="4"/>
  <c r="F214" i="4"/>
  <c r="F215" i="4"/>
  <c r="F216" i="4"/>
  <c r="F217" i="4"/>
  <c r="F218" i="4"/>
  <c r="F219" i="4"/>
  <c r="F220" i="4"/>
  <c r="F221" i="4"/>
  <c r="F227" i="4"/>
  <c r="F75" i="3"/>
  <c r="F77" i="3"/>
  <c r="F72" i="3"/>
  <c r="F25" i="3"/>
  <c r="F26" i="3"/>
  <c r="F27" i="3"/>
  <c r="F30" i="3"/>
  <c r="F31" i="3"/>
  <c r="F32" i="3"/>
  <c r="F33" i="3"/>
  <c r="F36" i="3"/>
  <c r="F39" i="3"/>
  <c r="F42" i="3"/>
  <c r="F44" i="3"/>
  <c r="F47" i="3"/>
  <c r="F51" i="3"/>
  <c r="F55" i="3"/>
  <c r="F58" i="3"/>
  <c r="F62" i="3"/>
  <c r="F65" i="3"/>
  <c r="E64" i="3"/>
  <c r="E63" i="3" s="1"/>
  <c r="E185" i="4" l="1"/>
  <c r="E177" i="4"/>
  <c r="E172" i="4"/>
  <c r="E156" i="4"/>
  <c r="E155" i="4" s="1"/>
  <c r="E154" i="4" s="1"/>
  <c r="E171" i="4" l="1"/>
  <c r="E184" i="4"/>
  <c r="E176" i="4"/>
  <c r="E160" i="4"/>
  <c r="D160" i="4"/>
  <c r="D159" i="4" s="1"/>
  <c r="D158" i="4" s="1"/>
  <c r="E165" i="4"/>
  <c r="E149" i="4"/>
  <c r="D149" i="4"/>
  <c r="E136" i="4"/>
  <c r="E137" i="4"/>
  <c r="E138" i="4"/>
  <c r="D138" i="4"/>
  <c r="E139" i="4"/>
  <c r="D139" i="4"/>
  <c r="E140" i="4"/>
  <c r="D140" i="4"/>
  <c r="E144" i="4"/>
  <c r="E143" i="4" s="1"/>
  <c r="E142" i="4" s="1"/>
  <c r="D144" i="4"/>
  <c r="F144" i="4" s="1"/>
  <c r="E119" i="4"/>
  <c r="E123" i="4"/>
  <c r="E127" i="4"/>
  <c r="E126" i="4" s="1"/>
  <c r="E125" i="4" s="1"/>
  <c r="E132" i="4"/>
  <c r="E131" i="4" s="1"/>
  <c r="E130" i="4" s="1"/>
  <c r="E129" i="4" s="1"/>
  <c r="E98" i="4"/>
  <c r="E97" i="4" s="1"/>
  <c r="E96" i="4" s="1"/>
  <c r="E95" i="4" s="1"/>
  <c r="E103" i="4"/>
  <c r="E102" i="4" s="1"/>
  <c r="E101" i="4" s="1"/>
  <c r="D105" i="4"/>
  <c r="E106" i="4"/>
  <c r="E111" i="4"/>
  <c r="D84" i="4"/>
  <c r="E86" i="4"/>
  <c r="E89" i="4"/>
  <c r="E90" i="4"/>
  <c r="E79" i="4"/>
  <c r="E78" i="4" s="1"/>
  <c r="E72" i="4"/>
  <c r="F72" i="4" s="1"/>
  <c r="E74" i="4"/>
  <c r="F74" i="4" s="1"/>
  <c r="E69" i="4"/>
  <c r="E68" i="4" s="1"/>
  <c r="E67" i="4" s="1"/>
  <c r="E66" i="4" s="1"/>
  <c r="E61" i="4"/>
  <c r="D61" i="4"/>
  <c r="D56" i="4"/>
  <c r="F56" i="4"/>
  <c r="E54" i="4"/>
  <c r="E53" i="4" s="1"/>
  <c r="E52" i="4" s="1"/>
  <c r="D46" i="4"/>
  <c r="D45" i="4" s="1"/>
  <c r="E41" i="4"/>
  <c r="E33" i="4"/>
  <c r="D33" i="4"/>
  <c r="D22" i="4"/>
  <c r="E208" i="4"/>
  <c r="D208" i="4"/>
  <c r="D207" i="4" s="1"/>
  <c r="D206" i="4" s="1"/>
  <c r="E201" i="4"/>
  <c r="E212" i="4"/>
  <c r="F212" i="4" s="1"/>
  <c r="D212" i="4"/>
  <c r="D211" i="4" s="1"/>
  <c r="D210" i="4" s="1"/>
  <c r="E215" i="4"/>
  <c r="E214" i="4" s="1"/>
  <c r="E217" i="4"/>
  <c r="E216" i="4" s="1"/>
  <c r="E218" i="4"/>
  <c r="E219" i="4"/>
  <c r="E220" i="4"/>
  <c r="E225" i="4"/>
  <c r="F225" i="4" s="1"/>
  <c r="E226" i="4"/>
  <c r="F226" i="4" s="1"/>
  <c r="E207" i="4" l="1"/>
  <c r="F208" i="4"/>
  <c r="E211" i="4"/>
  <c r="F211" i="4" s="1"/>
  <c r="E210" i="4"/>
  <c r="D143" i="4"/>
  <c r="F143" i="4" s="1"/>
  <c r="F149" i="4"/>
  <c r="D142" i="4"/>
  <c r="E40" i="4"/>
  <c r="E110" i="4"/>
  <c r="E122" i="4"/>
  <c r="F61" i="4"/>
  <c r="E170" i="4"/>
  <c r="E224" i="4"/>
  <c r="F224" i="4" s="1"/>
  <c r="E200" i="4"/>
  <c r="E183" i="4"/>
  <c r="E175" i="4"/>
  <c r="E174" i="4" s="1"/>
  <c r="E164" i="4"/>
  <c r="F160" i="4"/>
  <c r="E159" i="4"/>
  <c r="E148" i="4"/>
  <c r="E118" i="4"/>
  <c r="E105" i="4"/>
  <c r="F105" i="4" s="1"/>
  <c r="F106" i="4"/>
  <c r="E85" i="4"/>
  <c r="F86" i="4"/>
  <c r="E77" i="4"/>
  <c r="E73" i="4"/>
  <c r="F73" i="4" s="1"/>
  <c r="E71" i="4"/>
  <c r="D205" i="4"/>
  <c r="D204" i="4" s="1"/>
  <c r="D203" i="4" s="1"/>
  <c r="E206" i="4" l="1"/>
  <c r="F206" i="4" s="1"/>
  <c r="F207" i="4"/>
  <c r="F210" i="4"/>
  <c r="F142" i="4"/>
  <c r="D137" i="4"/>
  <c r="E100" i="4"/>
  <c r="E39" i="4"/>
  <c r="E109" i="4"/>
  <c r="E121" i="4"/>
  <c r="E169" i="4"/>
  <c r="E199" i="4"/>
  <c r="E182" i="4"/>
  <c r="E167" i="4"/>
  <c r="E163" i="4"/>
  <c r="F159" i="4"/>
  <c r="E158" i="4"/>
  <c r="E147" i="4"/>
  <c r="E117" i="4"/>
  <c r="E84" i="4"/>
  <c r="F85" i="4"/>
  <c r="E76" i="4"/>
  <c r="F71" i="4"/>
  <c r="E65" i="4"/>
  <c r="E78" i="3"/>
  <c r="E35" i="3"/>
  <c r="E34" i="3" s="1"/>
  <c r="F205" i="4" l="1"/>
  <c r="E204" i="4"/>
  <c r="F137" i="4"/>
  <c r="D136" i="4"/>
  <c r="F136" i="4" s="1"/>
  <c r="E38" i="4"/>
  <c r="E108" i="4"/>
  <c r="E168" i="4"/>
  <c r="E198" i="4"/>
  <c r="E181" i="4"/>
  <c r="E162" i="4"/>
  <c r="F158" i="4"/>
  <c r="E153" i="4"/>
  <c r="E146" i="4"/>
  <c r="E116" i="4"/>
  <c r="E83" i="4"/>
  <c r="F84" i="4"/>
  <c r="F59" i="3"/>
  <c r="F60" i="3"/>
  <c r="E60" i="4"/>
  <c r="E35" i="4"/>
  <c r="E34" i="4" s="1"/>
  <c r="E32" i="4" s="1"/>
  <c r="E203" i="4" l="1"/>
  <c r="F203" i="4" s="1"/>
  <c r="F204" i="4"/>
  <c r="E37" i="4"/>
  <c r="E94" i="4"/>
  <c r="E197" i="4"/>
  <c r="E180" i="4"/>
  <c r="E152" i="4"/>
  <c r="E151" i="4" s="1"/>
  <c r="E135" i="4"/>
  <c r="E115" i="4"/>
  <c r="E82" i="4"/>
  <c r="F83" i="4"/>
  <c r="E59" i="4"/>
  <c r="E74" i="3"/>
  <c r="E73" i="3" s="1"/>
  <c r="E46" i="3"/>
  <c r="E45" i="3" s="1"/>
  <c r="E93" i="4" l="1"/>
  <c r="E196" i="4"/>
  <c r="E179" i="4"/>
  <c r="E114" i="4"/>
  <c r="E81" i="4"/>
  <c r="F81" i="4" s="1"/>
  <c r="F82" i="4"/>
  <c r="E51" i="4"/>
  <c r="D123" i="4"/>
  <c r="F123" i="4" s="1"/>
  <c r="D103" i="4"/>
  <c r="F103" i="4" s="1"/>
  <c r="D41" i="4"/>
  <c r="D226" i="4"/>
  <c r="D220" i="4"/>
  <c r="D201" i="4"/>
  <c r="F201" i="4" s="1"/>
  <c r="D185" i="4"/>
  <c r="D177" i="4"/>
  <c r="F177" i="4" s="1"/>
  <c r="D165" i="4"/>
  <c r="F165" i="4" s="1"/>
  <c r="D172" i="4"/>
  <c r="F172" i="4" s="1"/>
  <c r="D156" i="4"/>
  <c r="D132" i="4"/>
  <c r="D127" i="4"/>
  <c r="F127" i="4" s="1"/>
  <c r="D119" i="4"/>
  <c r="D111" i="4"/>
  <c r="F111" i="4" s="1"/>
  <c r="D106" i="4"/>
  <c r="D98" i="4"/>
  <c r="D24" i="4"/>
  <c r="E24" i="4"/>
  <c r="D86" i="4"/>
  <c r="D57" i="4"/>
  <c r="D54" i="4"/>
  <c r="F54" i="4" s="1"/>
  <c r="D47" i="4"/>
  <c r="E15" i="4"/>
  <c r="F15" i="4" s="1"/>
  <c r="D15" i="4"/>
  <c r="D14" i="4" s="1"/>
  <c r="D13" i="4" s="1"/>
  <c r="D90" i="4"/>
  <c r="D89" i="4" s="1"/>
  <c r="D79" i="4"/>
  <c r="F79" i="4" s="1"/>
  <c r="D69" i="4"/>
  <c r="D74" i="4"/>
  <c r="D35" i="4"/>
  <c r="D68" i="4" l="1"/>
  <c r="F69" i="4"/>
  <c r="D97" i="4"/>
  <c r="F98" i="4"/>
  <c r="D40" i="4"/>
  <c r="F40" i="4" s="1"/>
  <c r="F41" i="4"/>
  <c r="D118" i="4"/>
  <c r="F119" i="4"/>
  <c r="D131" i="4"/>
  <c r="F131" i="4" s="1"/>
  <c r="F132" i="4"/>
  <c r="E92" i="4"/>
  <c r="D155" i="4"/>
  <c r="F156" i="4"/>
  <c r="D184" i="4"/>
  <c r="F185" i="4"/>
  <c r="E195" i="4"/>
  <c r="E113" i="4"/>
  <c r="E50" i="4"/>
  <c r="E23" i="4"/>
  <c r="F24" i="4"/>
  <c r="E14" i="4"/>
  <c r="F14" i="4" s="1"/>
  <c r="D200" i="4"/>
  <c r="F200" i="4" s="1"/>
  <c r="D102" i="4"/>
  <c r="D122" i="4"/>
  <c r="D176" i="4"/>
  <c r="D219" i="4"/>
  <c r="D148" i="4"/>
  <c r="D60" i="4"/>
  <c r="D126" i="4"/>
  <c r="D171" i="4"/>
  <c r="D164" i="4"/>
  <c r="D85" i="4"/>
  <c r="D110" i="4"/>
  <c r="D23" i="4"/>
  <c r="D53" i="4"/>
  <c r="D34" i="4"/>
  <c r="D78" i="4"/>
  <c r="D73" i="4"/>
  <c r="E30" i="4"/>
  <c r="D30" i="4"/>
  <c r="D29" i="4" s="1"/>
  <c r="D130" i="4" l="1"/>
  <c r="F130" i="4" s="1"/>
  <c r="D109" i="4"/>
  <c r="F109" i="4" s="1"/>
  <c r="F110" i="4"/>
  <c r="D163" i="4"/>
  <c r="F163" i="4" s="1"/>
  <c r="F164" i="4"/>
  <c r="D121" i="4"/>
  <c r="F121" i="4" s="1"/>
  <c r="F122" i="4"/>
  <c r="D129" i="4"/>
  <c r="F129" i="4" s="1"/>
  <c r="F102" i="4"/>
  <c r="D101" i="4"/>
  <c r="F101" i="4" s="1"/>
  <c r="F126" i="4"/>
  <c r="D125" i="4"/>
  <c r="F125" i="4" s="1"/>
  <c r="D117" i="4"/>
  <c r="F117" i="4" s="1"/>
  <c r="F118" i="4"/>
  <c r="F97" i="4"/>
  <c r="D96" i="4"/>
  <c r="F96" i="4" s="1"/>
  <c r="F68" i="4"/>
  <c r="D67" i="4"/>
  <c r="F67" i="4" s="1"/>
  <c r="D175" i="4"/>
  <c r="F175" i="4" s="1"/>
  <c r="F176" i="4"/>
  <c r="D170" i="4"/>
  <c r="F171" i="4"/>
  <c r="D147" i="4"/>
  <c r="F147" i="4" s="1"/>
  <c r="F148" i="4"/>
  <c r="F155" i="4"/>
  <c r="D154" i="4"/>
  <c r="D183" i="4"/>
  <c r="F184" i="4"/>
  <c r="D77" i="4"/>
  <c r="F77" i="4" s="1"/>
  <c r="F78" i="4"/>
  <c r="D59" i="4"/>
  <c r="F59" i="4" s="1"/>
  <c r="F60" i="4"/>
  <c r="F53" i="4"/>
  <c r="D52" i="4"/>
  <c r="F52" i="4" s="1"/>
  <c r="E49" i="4"/>
  <c r="E29" i="4"/>
  <c r="F29" i="4" s="1"/>
  <c r="F30" i="4"/>
  <c r="E22" i="4"/>
  <c r="F22" i="4" s="1"/>
  <c r="F23" i="4"/>
  <c r="E13" i="4"/>
  <c r="F13" i="4" s="1"/>
  <c r="D199" i="4"/>
  <c r="F199" i="4" s="1"/>
  <c r="E134" i="4"/>
  <c r="D218" i="4"/>
  <c r="D66" i="4"/>
  <c r="D12" i="4"/>
  <c r="D23" i="5"/>
  <c r="D22" i="5" s="1"/>
  <c r="D21" i="5" s="1"/>
  <c r="D29" i="3"/>
  <c r="D28" i="3" s="1"/>
  <c r="F66" i="4" l="1"/>
  <c r="D65" i="4"/>
  <c r="F65" i="4" s="1"/>
  <c r="D167" i="4"/>
  <c r="F167" i="4" s="1"/>
  <c r="F170" i="4"/>
  <c r="F154" i="4"/>
  <c r="F182" i="4"/>
  <c r="F183" i="4"/>
  <c r="E12" i="4"/>
  <c r="F12" i="4" s="1"/>
  <c r="D39" i="4"/>
  <c r="F39" i="4" s="1"/>
  <c r="D38" i="4" l="1"/>
  <c r="F38" i="4" s="1"/>
  <c r="D37" i="4" l="1"/>
  <c r="F37" i="4" s="1"/>
  <c r="E27" i="5"/>
  <c r="D35" i="3" l="1"/>
  <c r="F35" i="3" s="1"/>
  <c r="D76" i="3"/>
  <c r="F76" i="3" s="1"/>
  <c r="D34" i="3" l="1"/>
  <c r="F34" i="3" s="1"/>
  <c r="E223" i="4"/>
  <c r="E222" i="4" l="1"/>
  <c r="F222" i="4" s="1"/>
  <c r="F223" i="4"/>
  <c r="D146" i="4"/>
  <c r="D135" i="4" l="1"/>
  <c r="F135" i="4" s="1"/>
  <c r="F146" i="4"/>
  <c r="D162" i="4"/>
  <c r="E26" i="5"/>
  <c r="E25" i="5" s="1"/>
  <c r="F162" i="4" l="1"/>
  <c r="D153" i="4"/>
  <c r="F153" i="4" s="1"/>
  <c r="D76" i="4"/>
  <c r="F76" i="4" s="1"/>
  <c r="C11" i="5"/>
  <c r="D225" i="4" l="1"/>
  <c r="E71" i="3"/>
  <c r="E50" i="3"/>
  <c r="E24" i="3"/>
  <c r="E70" i="3" l="1"/>
  <c r="E69" i="3" s="1"/>
  <c r="E68" i="3" s="1"/>
  <c r="E49" i="3"/>
  <c r="D224" i="4"/>
  <c r="E28" i="4"/>
  <c r="D27" i="5"/>
  <c r="D26" i="5" s="1"/>
  <c r="D25" i="5" s="1"/>
  <c r="E43" i="3"/>
  <c r="E21" i="4" l="1"/>
  <c r="E20" i="4" s="1"/>
  <c r="E48" i="3"/>
  <c r="D223" i="4"/>
  <c r="E23" i="5"/>
  <c r="E19" i="4" l="1"/>
  <c r="D174" i="4"/>
  <c r="F174" i="4" s="1"/>
  <c r="D222" i="4"/>
  <c r="E22" i="5"/>
  <c r="E21" i="5" s="1"/>
  <c r="E20" i="5" s="1"/>
  <c r="F20" i="5" l="1"/>
  <c r="F19" i="5" s="1"/>
  <c r="F10" i="5" s="1"/>
  <c r="E19" i="5"/>
  <c r="E10" i="5" s="1"/>
  <c r="D152" i="4"/>
  <c r="D95" i="4"/>
  <c r="F95" i="4" s="1"/>
  <c r="D151" i="4" l="1"/>
  <c r="F151" i="4" s="1"/>
  <c r="F152" i="4"/>
  <c r="D24" i="3"/>
  <c r="D23" i="3" l="1"/>
  <c r="F24" i="3"/>
  <c r="D198" i="4"/>
  <c r="F198" i="4" s="1"/>
  <c r="D197" i="4" l="1"/>
  <c r="F197" i="4" s="1"/>
  <c r="D72" i="4"/>
  <c r="D196" i="4" l="1"/>
  <c r="F196" i="4" s="1"/>
  <c r="D51" i="4"/>
  <c r="D71" i="4"/>
  <c r="D217" i="4"/>
  <c r="D50" i="4" l="1"/>
  <c r="F50" i="4" s="1"/>
  <c r="F51" i="4"/>
  <c r="D195" i="4"/>
  <c r="F195" i="4" s="1"/>
  <c r="D216" i="4"/>
  <c r="D49" i="4" l="1"/>
  <c r="F49" i="4" s="1"/>
  <c r="D169" i="4"/>
  <c r="D168" i="4" l="1"/>
  <c r="F168" i="4" s="1"/>
  <c r="F169" i="4"/>
  <c r="D108" i="4"/>
  <c r="F108" i="4" s="1"/>
  <c r="E28" i="3"/>
  <c r="F28" i="3" s="1"/>
  <c r="D64" i="3"/>
  <c r="D50" i="3"/>
  <c r="F50" i="3" s="1"/>
  <c r="D63" i="3" l="1"/>
  <c r="F63" i="3" s="1"/>
  <c r="F64" i="3"/>
  <c r="E29" i="3"/>
  <c r="F29" i="3" s="1"/>
  <c r="D32" i="4"/>
  <c r="D28" i="4" l="1"/>
  <c r="F28" i="4" s="1"/>
  <c r="D21" i="4" l="1"/>
  <c r="F21" i="4" s="1"/>
  <c r="D100" i="4" l="1"/>
  <c r="D94" i="4" l="1"/>
  <c r="F94" i="4" s="1"/>
  <c r="F100" i="4"/>
  <c r="D44" i="4"/>
  <c r="D11" i="4"/>
  <c r="D10" i="4" s="1"/>
  <c r="D181" i="4"/>
  <c r="D20" i="4"/>
  <c r="D93" i="4" l="1"/>
  <c r="F93" i="4" s="1"/>
  <c r="D180" i="4"/>
  <c r="F181" i="4"/>
  <c r="D19" i="4"/>
  <c r="F19" i="4" s="1"/>
  <c r="F20" i="4"/>
  <c r="D116" i="4"/>
  <c r="F116" i="4" s="1"/>
  <c r="D92" i="4"/>
  <c r="F92" i="4" s="1"/>
  <c r="D43" i="4"/>
  <c r="E11" i="4"/>
  <c r="F11" i="4" s="1"/>
  <c r="D83" i="4"/>
  <c r="F180" i="4" l="1"/>
  <c r="D179" i="4"/>
  <c r="F179" i="4" s="1"/>
  <c r="E10" i="4"/>
  <c r="F10" i="4" s="1"/>
  <c r="D9" i="4"/>
  <c r="D134" i="4"/>
  <c r="F134" i="4" s="1"/>
  <c r="D115" i="4"/>
  <c r="D82" i="4"/>
  <c r="D215" i="4"/>
  <c r="D114" i="4" l="1"/>
  <c r="F114" i="4" s="1"/>
  <c r="F115" i="4"/>
  <c r="D81" i="4"/>
  <c r="D214" i="4"/>
  <c r="D113" i="4" l="1"/>
  <c r="F113" i="4" s="1"/>
  <c r="F79" i="3"/>
  <c r="D46" i="3"/>
  <c r="F46" i="3" s="1"/>
  <c r="D74" i="3"/>
  <c r="F74" i="3" s="1"/>
  <c r="D73" i="3"/>
  <c r="F73" i="3" s="1"/>
  <c r="D71" i="3"/>
  <c r="F71" i="3" s="1"/>
  <c r="E57" i="3"/>
  <c r="F57" i="3" s="1"/>
  <c r="D54" i="3"/>
  <c r="E54" i="3"/>
  <c r="D49" i="3"/>
  <c r="F49" i="3" s="1"/>
  <c r="D43" i="3"/>
  <c r="F43" i="3" s="1"/>
  <c r="D41" i="3"/>
  <c r="E41" i="3"/>
  <c r="D38" i="3"/>
  <c r="E38" i="3"/>
  <c r="D8" i="4" l="1"/>
  <c r="D7" i="4" s="1"/>
  <c r="F38" i="3"/>
  <c r="F41" i="3"/>
  <c r="D53" i="3"/>
  <c r="F54" i="3"/>
  <c r="D45" i="3"/>
  <c r="D78" i="3"/>
  <c r="F78" i="3" s="1"/>
  <c r="E23" i="3"/>
  <c r="D70" i="3"/>
  <c r="F70" i="3" s="1"/>
  <c r="E53" i="3"/>
  <c r="E52" i="3" s="1"/>
  <c r="E56" i="3"/>
  <c r="F56" i="3" s="1"/>
  <c r="D40" i="3"/>
  <c r="D37" i="3" s="1"/>
  <c r="E40" i="3"/>
  <c r="D48" i="3"/>
  <c r="F48" i="3" s="1"/>
  <c r="D52" i="3"/>
  <c r="D22" i="3" l="1"/>
  <c r="F23" i="3"/>
  <c r="E37" i="3"/>
  <c r="E22" i="3" s="1"/>
  <c r="F40" i="3"/>
  <c r="F52" i="3"/>
  <c r="F45" i="3"/>
  <c r="F53" i="3"/>
  <c r="D69" i="3"/>
  <c r="D68" i="3" s="1"/>
  <c r="F69" i="3" l="1"/>
  <c r="F37" i="3"/>
  <c r="E20" i="3"/>
  <c r="F46" i="4"/>
  <c r="F48" i="4"/>
  <c r="E45" i="4"/>
  <c r="F45" i="4" s="1"/>
  <c r="D20" i="3" l="1"/>
  <c r="F20" i="3" s="1"/>
  <c r="F68" i="3"/>
  <c r="F22" i="3"/>
  <c r="E44" i="4"/>
  <c r="E47" i="4"/>
  <c r="F47" i="4" s="1"/>
  <c r="E43" i="4" l="1"/>
  <c r="F44" i="4"/>
  <c r="F43" i="4" l="1"/>
  <c r="E9" i="4"/>
  <c r="F9" i="4" l="1"/>
  <c r="E8" i="4"/>
  <c r="F8" i="4" l="1"/>
  <c r="E7" i="4"/>
  <c r="F7" i="4" s="1"/>
</calcChain>
</file>

<file path=xl/sharedStrings.xml><?xml version="1.0" encoding="utf-8"?>
<sst xmlns="http://schemas.openxmlformats.org/spreadsheetml/2006/main" count="990" uniqueCount="564">
  <si>
    <t>383</t>
  </si>
  <si>
    <t>4</t>
  </si>
  <si>
    <t>Неисполненные</t>
  </si>
  <si>
    <t>назначения</t>
  </si>
  <si>
    <t>КОДЫ</t>
  </si>
  <si>
    <t xml:space="preserve"> Наименование показателя</t>
  </si>
  <si>
    <t>в том числе:</t>
  </si>
  <si>
    <t xml:space="preserve">Код расхода </t>
  </si>
  <si>
    <t>финансирования</t>
  </si>
  <si>
    <t>Расходы бюджета - всего</t>
  </si>
  <si>
    <t>Код</t>
  </si>
  <si>
    <t>стро-</t>
  </si>
  <si>
    <t>ки</t>
  </si>
  <si>
    <t>200</t>
  </si>
  <si>
    <t>500</t>
  </si>
  <si>
    <t>700</t>
  </si>
  <si>
    <t>520</t>
  </si>
  <si>
    <t>620</t>
  </si>
  <si>
    <t>710</t>
  </si>
  <si>
    <t>720</t>
  </si>
  <si>
    <t>х</t>
  </si>
  <si>
    <t>0503117</t>
  </si>
  <si>
    <t xml:space="preserve">Неисполненные </t>
  </si>
  <si>
    <t xml:space="preserve">              Форма 0503117  с.2</t>
  </si>
  <si>
    <t>Исполнено</t>
  </si>
  <si>
    <t>5</t>
  </si>
  <si>
    <t>6</t>
  </si>
  <si>
    <t>Доходы бюджета - всего</t>
  </si>
  <si>
    <t>Х</t>
  </si>
  <si>
    <t xml:space="preserve">Утвержденные </t>
  </si>
  <si>
    <t>бюджетные</t>
  </si>
  <si>
    <t>Утвержденные</t>
  </si>
  <si>
    <t xml:space="preserve">дефицита бюджета </t>
  </si>
  <si>
    <t xml:space="preserve">по бюджетной </t>
  </si>
  <si>
    <t>классификации</t>
  </si>
  <si>
    <t xml:space="preserve">Код источника </t>
  </si>
  <si>
    <t>по бюджетной</t>
  </si>
  <si>
    <t xml:space="preserve">Код дохода </t>
  </si>
  <si>
    <t>Наименование</t>
  </si>
  <si>
    <t>Источники финансирования дефицита бюджета - всего</t>
  </si>
  <si>
    <t>источники внешнего финансирования бюджета</t>
  </si>
  <si>
    <t>НАЛОГОВЫЕ И НЕНАЛОГОВЫЕ ДОХОДЫ</t>
  </si>
  <si>
    <t>НАЛОГИ НА ПРИБЫЛЬ, ДОХОДЫ</t>
  </si>
  <si>
    <t>Налог на доходы физических лиц</t>
  </si>
  <si>
    <t>Штрафы по Налогу  на доходы физических лиц с доходов, облагаемых по налоговой ставке, установленной пунктом 1 статьи 224 Налогового кодекса Российской Федерации, за исключением доходов, полученных физическими лицами, зарегистрированными в качестве индивидуальных предпринимателей, частных нотариусов и других лиц, занимающихся частной практикой</t>
  </si>
  <si>
    <t>НАЛОГИ НА СОВОКУПНЫЙ ДОХОД</t>
  </si>
  <si>
    <t>НАЛОГИ НА ИМУЩЕСТВО</t>
  </si>
  <si>
    <t>Налог на имущество физических лиц</t>
  </si>
  <si>
    <t xml:space="preserve">Земельный налог </t>
  </si>
  <si>
    <t>ДОХОДЫ ОТ ИСПОЛЬЗОВАНИЯ ИМУЩЕСТВА, НАХОДЯЩЕГОСЯ В ГОСУДАРСТВЕННОЙ И МУНИЦИПАЛЬНОЙ СОБСТВЕННОСТИ</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</si>
  <si>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автономных учреждений, а также имущества государственных и муниципальных унитарных предприятий, в том числе казенных)</t>
  </si>
  <si>
    <t>ДОХОДЫ ОТ ПРОДАЖИ МАТЕРИАЛЬНЫХ И НЕМАТЕРИАЛЬНЫХ АКТИВОВ</t>
  </si>
  <si>
    <t xml:space="preserve"> Доходы    от    продажи    земельных    участков, находящихся в государственной и муниципальной собственности (за исключением земельных участков автономных учреждений)</t>
  </si>
  <si>
    <t xml:space="preserve"> Доходы     от    продажи    земельных    участков,                              государственная  собственность  на   которые   не                              разграничена</t>
  </si>
  <si>
    <t xml:space="preserve"> Доходы    от    продажи    земельных    участков,                              государственная  собственность  на   которые   не                              разграничена и  которые  расположены  в  границах поселений</t>
  </si>
  <si>
    <t>БЕЗВОЗМЕЗДНЫЕ ПОСТУПЛЕНИЯ</t>
  </si>
  <si>
    <t>Безвозмездные поступления от других бюджетов бюджетной системы Российской Федерации</t>
  </si>
  <si>
    <t>Дотации на выравнивание бюджетной обеспеченности</t>
  </si>
  <si>
    <t>Субвенции бюджетам на осуществление первичного воинского учета на территориях, где отсутствуют военные комиссариаты</t>
  </si>
  <si>
    <t>Иные межбюджетные трансферты</t>
  </si>
  <si>
    <t>Прочие межбюджетные трансферты, передаваемые бюджетам</t>
  </si>
  <si>
    <t>Общегосударственные вопросы</t>
  </si>
  <si>
    <t>Национальная оборона</t>
  </si>
  <si>
    <t>Мобилизационная и вневойсковая подготовка</t>
  </si>
  <si>
    <t>Национальная безопасность и правоохранительная деятельность</t>
  </si>
  <si>
    <t>Благоустройство</t>
  </si>
  <si>
    <t>Культура</t>
  </si>
  <si>
    <t>Резервные фонды</t>
  </si>
  <si>
    <t>Неисполненные назначения</t>
  </si>
  <si>
    <t>182 1 01 02021 01 3000 110</t>
  </si>
  <si>
    <t>815 1 11 00000 00 0000 000</t>
  </si>
  <si>
    <t>815 1 11 05000 00 0000 120</t>
  </si>
  <si>
    <t>914 1 14 00000 00 0000 000</t>
  </si>
  <si>
    <t>914 1 14 06000 00 0000 430</t>
  </si>
  <si>
    <t>914 1 14 06010 00 0000 430</t>
  </si>
  <si>
    <t>914 1 14 06014 10 0000 430</t>
  </si>
  <si>
    <t>04226020</t>
  </si>
  <si>
    <t>951</t>
  </si>
  <si>
    <t>-</t>
  </si>
  <si>
    <t>010</t>
  </si>
  <si>
    <t xml:space="preserve"> </t>
  </si>
  <si>
    <t>951 01 05 00 00 00 0000 000</t>
  </si>
  <si>
    <t>951 01 05 00 00 00 0000 500</t>
  </si>
  <si>
    <t>951 01 05 02 00 00 0000 500</t>
  </si>
  <si>
    <t>951 01 05 02 01 00 0000 510</t>
  </si>
  <si>
    <t>951 01 05 00 00 00 0000 600</t>
  </si>
  <si>
    <t>951 01 05 02 00 00 0000 600</t>
  </si>
  <si>
    <t>951 01 05 02 01 00 0000 610</t>
  </si>
  <si>
    <t>Массовый спорт</t>
  </si>
  <si>
    <t>Физическая культура и спорт</t>
  </si>
  <si>
    <r>
      <t>Единица измерения:</t>
    </r>
    <r>
      <rPr>
        <sz val="14"/>
        <rFont val="Arial Cyr"/>
        <family val="2"/>
        <charset val="204"/>
      </rPr>
      <t xml:space="preserve">  руб </t>
    </r>
  </si>
  <si>
    <t xml:space="preserve">                                                                           </t>
  </si>
  <si>
    <t>Результат исполнения бюджета (дефицит/профицит)</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</si>
  <si>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</si>
  <si>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Функционирование высшего должностного лица субъекта Российской Федерации и муниципального образования</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</si>
  <si>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поселений, а также средства от продажи права на заключение договоров аренды указанных земельных участков</t>
  </si>
  <si>
    <r>
      <t>финансового органа</t>
    </r>
    <r>
      <rPr>
        <sz val="14"/>
        <rFont val="Arial Cyr"/>
        <family val="2"/>
        <charset val="204"/>
      </rPr>
      <t xml:space="preserve">   </t>
    </r>
    <r>
      <rPr>
        <sz val="14"/>
        <rFont val="Arial Cyr"/>
        <charset val="204"/>
      </rPr>
      <t>Администрация Углеродовского городского поселения</t>
    </r>
  </si>
  <si>
    <t>000 1 00 00000 00 0000 000</t>
  </si>
  <si>
    <t>000 1 01 00000 00 0000 000</t>
  </si>
  <si>
    <t>000 1 01 02000 01 0000 110</t>
  </si>
  <si>
    <t>000 1 05 00000 00 0000 000</t>
  </si>
  <si>
    <t>000 1 06 00000 00 0000 000</t>
  </si>
  <si>
    <t>000 1 06 01000 00 0000 110</t>
  </si>
  <si>
    <t>000 1 06 06000 00 0000 110</t>
  </si>
  <si>
    <t>000 1 11 00000 00 0000 000</t>
  </si>
  <si>
    <t>000 1 11 05000 00 0000 120</t>
  </si>
  <si>
    <t>000 1 11 05010 00 0000 120</t>
  </si>
  <si>
    <t>000 2 00 00000 00 0000 000</t>
  </si>
  <si>
    <t>000 2 02 00000 00 0000 000</t>
  </si>
  <si>
    <t>000 2 02 01000 00 0000 151</t>
  </si>
  <si>
    <t>000 2 02 01001 00 0000 151</t>
  </si>
  <si>
    <t>000 2 02 03000 00 0000 151</t>
  </si>
  <si>
    <t>000 2 02 03015 00 0000 151</t>
  </si>
  <si>
    <t>000 2 02 03024 00 0000 151</t>
  </si>
  <si>
    <t>000 2 02 04000 00 0000 151</t>
  </si>
  <si>
    <t>000 2 02 04999 00 0000 151</t>
  </si>
  <si>
    <t xml:space="preserve">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t>
  </si>
  <si>
    <t>000 1 11 05013 10 0000 120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</si>
  <si>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</si>
  <si>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Дорожное хозяйство (дорожные фонды)</t>
  </si>
  <si>
    <t>000 1 01 02010 01 0000 110</t>
  </si>
  <si>
    <t>000 1 01 02030 01 0000 110</t>
  </si>
  <si>
    <t>Налог на доходы физических лиц с доходов, полученных физическими лицами в соответствии со статьей 228 Налового Кодекса Российской Федерации</t>
  </si>
  <si>
    <t>Государственная пошлина</t>
  </si>
  <si>
    <t>000 1 08 00000 00 0000 000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</si>
  <si>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</si>
  <si>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000 1 08 04000 01 0000 110</t>
  </si>
  <si>
    <t>000 1 08 04020 01 0000 110</t>
  </si>
  <si>
    <t>Руководитель                                           _________________________                       Е.П.Буравикова</t>
  </si>
  <si>
    <t>000 1 16 90000 00 0000 140</t>
  </si>
  <si>
    <t>Начальник экономической службы   _______________           Л.Н.Школьникова</t>
  </si>
  <si>
    <t>x</t>
  </si>
  <si>
    <t>000 1 03 00000 00 0000 000</t>
  </si>
  <si>
    <t>000 1 03 02000 01 0000 110</t>
  </si>
  <si>
    <t>НАЛОГИ И ТОВАРЫ (РАБОТЫ,УСЛУГИ),РЕАЛИЗУЕМЫЕ НА ТЕРРИТОРИИ РОССИЙСКОЙ ФЕДЕРАЦИИ</t>
  </si>
  <si>
    <t>Акцизы по подакцизным товарам (продукции), производимым на территории Российской Федерации</t>
  </si>
  <si>
    <t xml:space="preserve">Доходы от уплаты акцизов на дизельное топливо,подлежащие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t>
  </si>
  <si>
    <t>000 1 03 02230 01 0000 110</t>
  </si>
  <si>
    <t xml:space="preserve">Доходы от уплаты акцизов на моторные масла для дизельных и (или) карбюраторных(инжекторных) двигателей,подлежащие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t>
  </si>
  <si>
    <t>000 1 03 02240 01 0000 110</t>
  </si>
  <si>
    <t xml:space="preserve">Доходы от уплаты акцизов на автомобильный бензин,подлежащие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t>
  </si>
  <si>
    <t>000 1 03 02250 01 0000 110</t>
  </si>
  <si>
    <t>000 1 03 02260 01 0000 110</t>
  </si>
  <si>
    <t>Другие общегосударственные расходы</t>
  </si>
  <si>
    <t>ШТРАФЫ,САНКЦИИ,ВОЗМЕЩЕНИЕ УЩЕРБА</t>
  </si>
  <si>
    <t>000 1 16 00000 00 0000 000</t>
  </si>
  <si>
    <t>Единый сельскохозяйственный налог</t>
  </si>
  <si>
    <t>000 1 05 03000 01 0000 110</t>
  </si>
  <si>
    <t>000 1 05 03010 01 0000 110</t>
  </si>
  <si>
    <t>Подпрограмма "Развитие муниципального управления и муниципальной службы в Углеродовском городском поселении,повышение квалификации лиц,занятых в системе местного самоуправления"</t>
  </si>
  <si>
    <t>Подпрограмма "Обеспечение реализации муниципальной программы Углеродовского городского поселения "Муниципальная политика"</t>
  </si>
  <si>
    <t>Уплата налога на имущество организаций и земельного налога</t>
  </si>
  <si>
    <t>Уплата прочих налогов, сборов и иных платежей</t>
  </si>
  <si>
    <t>60626165</t>
  </si>
  <si>
    <t>Глава Углеродовского городского поселения</t>
  </si>
  <si>
    <t>Непрграммные расходы</t>
  </si>
  <si>
    <t>Администрация Углеродовского городского поселения</t>
  </si>
  <si>
    <t>Иные выплаты персоналу государственных (муниципальных) органов,за исключением фонда оплаты труда</t>
  </si>
  <si>
    <t>Фонд оплаты труда государственных (муниципальных) органов и взносы по обязательному социальному страхованию</t>
  </si>
  <si>
    <t>Непрограммные расходы</t>
  </si>
  <si>
    <t>Финансовое обеспечение непредвиденных расходов</t>
  </si>
  <si>
    <t>Резервные средства</t>
  </si>
  <si>
    <t>Подпрограмма "Нормативно-методическое обеспечение и организация бюджетного прцесса" муниципальной программы Углеродовского городского поселения "Управление муниципальными финансами"</t>
  </si>
  <si>
    <t>Межбюджетные трансферты перечисляемые из бюджета поселения бюджету Красносулинского района  и направляемые на финансирование расходов,связанных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"Красносулинский район"в рамках подпрограммы "Нормативно-методическое обеспечение и организация бюджетного процесса" муниципальной программы Углеродовского городского поселения "Управление муниципальными финансами"</t>
  </si>
  <si>
    <t>Подпрограмма "Социальная поддержка лиц из числа муниципальных служащих Углердовского городского поселения, имеющих право на получение государственной пенсии за выслугу лет" муниципальной программы Углеродовского городского поселения "Муниципальная политика"</t>
  </si>
  <si>
    <t>Социальная политика</t>
  </si>
  <si>
    <t>Пенсионное обеспечение</t>
  </si>
  <si>
    <t>Защита населения на территории от чрезвычайных ситуаций природного и техногенного характера, гражданская оборона</t>
  </si>
  <si>
    <t>Мероприятия по предупреждению чрезвычайных ситуаций и пропаганде среди населения безопасности жизнедеятельности, обучение действиями при возникновении чрезвычайных ситуаций в рамках подпрограммы "Защита от чрезвычайных ситуаций" муниципальной программы Углеродовского городского поселения "Защита населения и территории от чрезвычайных ситуаций, обеспечение пожарной безопасности и безопасности людей на водных объектах"</t>
  </si>
  <si>
    <t>Межбюджетные трансферты,перечисляемые из бюджета поселения бюджету Красносулинского района и направляемые на финансирование расходов,связанных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"Красносулинский район" в рамках подпрограммы "Защита от чрезвычайных ситуаций" муниципальной программы Углеродовского городского поселения "Защита населения и территории от чрезвычайных ситуаций, обеспечение пожарной безопасности и безопасности людей на водных объектах"</t>
  </si>
  <si>
    <t>Подпрограмма "Защита от чрезвычайных ситуаций"муниципальной программы Углеродовского городского поселения"Защита населения и территории  от чрезвычайных ситуаций ,обеспечение пожарной безопасности и безопасности людей на водных объектах"</t>
  </si>
  <si>
    <t>Прочая закупка товаров, работ и услуг для обеспечения государственных (муниципальных) нужд</t>
  </si>
  <si>
    <t>Национальная экономика</t>
  </si>
  <si>
    <t>Жилищно-коммунальное хозяйство</t>
  </si>
  <si>
    <t>Коммунальное хозяйство</t>
  </si>
  <si>
    <t>Подпрограмма "Развитие жилищно-коммунального хозяйства Углеродовского городского поселения"</t>
  </si>
  <si>
    <t>Мероприятия по организации уличного освещения,содержанию и ремонту объектов уличного освещения в рамках подпрограммы "Содержание уличного освещения Углеродовского городского поселения " муниципальной программы Углеродовского городского поселения "Благоустройство территории и жилищно-коммунальное хозяйство"</t>
  </si>
  <si>
    <t>Мероприятия по организации дорожного движения в рамках подпрограммы "Повышение безопасности дорожного движения на территории Углеродовского городского поселения"муниципальной программы Углеродовского городского поселения "Развитие транспортной системы"</t>
  </si>
  <si>
    <t>Подпрограмма "Содержание уличного освещения Углеродовского городского поселения"муниципальной программы Углеродовского городского поселения "Благоустройство территории и жилищно-коммунальное хозяйство"</t>
  </si>
  <si>
    <t>Подпрограмма"Развитие культуры"муниципальной программы Углеродовского городского поселения "Развитие культуры, физической культуры и спорта"</t>
  </si>
  <si>
    <t>Подпрограмма"Развитие физической культуры и спорта Углеродовского городского поселения"муниципальной программы Углеродовского городского поселения "Развитие культуры,физической культуры и спорта"</t>
  </si>
  <si>
    <t>Мероприятия по содержанию и ремонту объектов благоустройства и мест общего пользования в рамках подпрограммы "Благоустройство территории и жилищно-коммунальное хозяйство Углеродовского городского поселения" муниципальной программы Углеродовского городского поселения "Благоустройство территории и жилищно-коммунальное хозяйство"</t>
  </si>
  <si>
    <t xml:space="preserve">                              2. Расходы бюджета</t>
  </si>
  <si>
    <t xml:space="preserve">                                                                                      3. Источники финансирования дефицита бюджета</t>
  </si>
  <si>
    <t xml:space="preserve">                     1. Доходы бюджета</t>
  </si>
  <si>
    <t xml:space="preserve">                                                         Форма по ОКУД</t>
  </si>
  <si>
    <t xml:space="preserve">              по ОКПО</t>
  </si>
  <si>
    <t xml:space="preserve">         Глава по БК</t>
  </si>
  <si>
    <t xml:space="preserve">            по ОКТМО</t>
  </si>
  <si>
    <t xml:space="preserve">                    Дата</t>
  </si>
  <si>
    <t xml:space="preserve">                                                                                     ОТЧЕТ ОБ ИСПОЛНЕНИИ БЮДЖЕТА</t>
  </si>
  <si>
    <t>000 1 06 06033 13 0000 110</t>
  </si>
  <si>
    <t>000 1 06 06040 00 0000 110</t>
  </si>
  <si>
    <t>000 1 06 06043 13 0000 110</t>
  </si>
  <si>
    <t>Земельный налог с организаций</t>
  </si>
  <si>
    <t>000 1 11 05013 13 0000 120</t>
  </si>
  <si>
    <t>Земельный налог с организаций, обладающих земельным участком,расположенным в границах городских поселений</t>
  </si>
  <si>
    <t>Земельный налог с физических лиц</t>
  </si>
  <si>
    <t>Земельный налог с физических лиц, обладающих  земельным участком, расположенным в границах городских поселений</t>
  </si>
  <si>
    <t>000 2 02 01001 13 0000 151</t>
  </si>
  <si>
    <t>Подпрограмма "Пожарная безопасность"муниципальной программы Углеродовского городского поселения"Защита населения и территории  от чрезвычайных ситуаций ,обеспечение пожарной безопасности и безопасности людей на водных объектах"</t>
  </si>
  <si>
    <t>Мероприятия по повышению уровня пожарной безопасности населения и территории поселения в рамках подпрограммы "Пожарная безопасность"муниципальной программы Углеродовского городского поселения"Защита населения и территории  от чрезвычайных ситуаций ,обеспечение пожарной безопасности и безопасности людей на водных объектах"</t>
  </si>
  <si>
    <t>000 1 06 01030 13 0000 110</t>
  </si>
  <si>
    <t>Доходы, получаемые в виде арендной платы за земельные участки, государственная собственность на которые не разграничена,и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</si>
  <si>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000 2 02 03015 13 0000 151</t>
  </si>
  <si>
    <t>Взносы в Ассоциацию "Совет муниципальных образований Ростовской области" в рамках подпрограммы "Нормативно-методическое обеспечение и организация бюджетного процесса"муниципальной программы Углеродовского городского поселения"Управление муниципальными финансами"</t>
  </si>
  <si>
    <t>Уплата иных платежей</t>
  </si>
  <si>
    <t>Мероприятия по газификации Углеродовского городского поселения в рамках подрограммы "Развитие жилищно-коммунального хозяйства Углеродовского городского поселения"муниципальной программы Углеродовского городского поселения "Благоустройство территории и жилищно-коммунальное хозяйство"</t>
  </si>
  <si>
    <r>
      <t>Периодичность</t>
    </r>
    <r>
      <rPr>
        <sz val="14"/>
        <rFont val="Arial Cyr"/>
        <family val="2"/>
        <charset val="204"/>
      </rPr>
      <t>:  месячная,квартальная,годовая</t>
    </r>
  </si>
  <si>
    <t>Налог на имущество физических лиц, взимаемый по ставкам, применяемым к объектам налогообложения, расположенным в границах городских поселений</t>
  </si>
  <si>
    <t>Субвенции бюджетам городских поселений на осуществление первичного воинского учета на территориях, где отсутствуют военные комиссариаты</t>
  </si>
  <si>
    <t>Реализация направления расходов в рамках подпрограммы "Нормативно-методическое обеспечение и организация бюджетного процесса " муниципальной программы Углеродовского городского поселения           " Управление муниципальными финансами"</t>
  </si>
  <si>
    <t>Повышение квалификации лиц,занятых в системе местного самоуправления,замещающих выборные муниципальные должности, муниципальных служащих в рамках подпрограммы "Развитие муниципального управления и муниципальной службы в Углеродовском городском поселении,повышение кваллификации лиц,занятых в системе местного самоуправления" муниципальной программы Углеродовского городского поселения"Муниципальная политика"</t>
  </si>
  <si>
    <t>Расходы на осществление первичного воинского учёта на территориях, где отсутствуют военные комиссариаты по иным непрограммным расходам в рамках непрограммных расходов органа местного самоуправления Углеродовского городского поселения</t>
  </si>
  <si>
    <t>Подпрограмма "Развитие транспортной инфраструктуры Углеродовского городского поселения" муниципальной программы Углеродовского городского поселения           "Развитие транспортной системы"</t>
  </si>
  <si>
    <t>Обслуживание государственного и муниципального долга</t>
  </si>
  <si>
    <t>Обслуживание государственного внутреннего и муниципального долга</t>
  </si>
  <si>
    <t>Обслуживание  муниципального долга Углеродовского городского поселения</t>
  </si>
  <si>
    <t>Обслуживание государственного (муниципального) долга</t>
  </si>
  <si>
    <t>951 01 03 00 00 00 0000 000</t>
  </si>
  <si>
    <t>Бюджетные кредиты от других бюджетов бюджетной системы Российской Федерации в валюте Российской Федерации</t>
  </si>
  <si>
    <t>951 01 03 01 00 00 0000 000</t>
  </si>
  <si>
    <t>Получение бюджетных кредитов от других бюджетов бюджетной системы Российской Федерации в валюте Российской Федерации</t>
  </si>
  <si>
    <t>951 01 03 01 00 00 0000 700</t>
  </si>
  <si>
    <t>Погашение бюджетных кредитов, полученных от других бюджетов бюджетной системы Российской Федерации в валюте Российской Федерации</t>
  </si>
  <si>
    <t>951 01 03 01 00 00 0000 800</t>
  </si>
  <si>
    <t>951 01 00 00 00 00 0000 000</t>
  </si>
  <si>
    <t>Получение бюджетных кредитов от других бюджетов бюджетной системы Российской Федерации бюджетами городских поселений в валюте Российской Федерации</t>
  </si>
  <si>
    <t>951 01 03 01 00 13 0000 710</t>
  </si>
  <si>
    <t>Погашение бюджетами городских поселений кредитов от других бюджетов бюджетной системы Российской Федерации в валюте Российской Федерации</t>
  </si>
  <si>
    <t>951 01 03 01 00 13 0000 810</t>
  </si>
  <si>
    <t>из них:                                                Бюджетные кредиты от других бюджетов бюджетной системы Российской Федерации</t>
  </si>
  <si>
    <t xml:space="preserve">Изменение остатков средств </t>
  </si>
  <si>
    <t>Изменение остатков средств на счетах по учету средств бюджетов</t>
  </si>
  <si>
    <t>Увеличение остатков средств бюджетов</t>
  </si>
  <si>
    <t>Увеличение прочих  остатков средств бюджетов</t>
  </si>
  <si>
    <t>Увеличение прочих  остатков денежных средств бюджетов</t>
  </si>
  <si>
    <t>Увеличение прочих  остатков денежных средств бюджетов городских поселений</t>
  </si>
  <si>
    <t>951 01 05 02 01 13 0000 510</t>
  </si>
  <si>
    <t>Уменьшение остатков средств бюджетов</t>
  </si>
  <si>
    <t>Уменьшение прочих остатков средств бюджетов</t>
  </si>
  <si>
    <t xml:space="preserve">Уменьшение прочих остатков денежных средств бюджетов </t>
  </si>
  <si>
    <t>Уменьшение прочих остатков денежных средств бюджетов городских поселений</t>
  </si>
  <si>
    <t>952 01 05 02 01 13 0000 610</t>
  </si>
  <si>
    <t>в том числе:                                             источники внутреннего финансирования дефицитов бюджетов</t>
  </si>
  <si>
    <t>000 2 02 04999 13 0000 151</t>
  </si>
  <si>
    <t>000 2 02 03024 13 0000 151</t>
  </si>
  <si>
    <t>000 1 06 06030 00 0000 110</t>
  </si>
  <si>
    <t xml:space="preserve">Оценка муниципального имущества, признание прав и регулирование отношений по муниципальной собственности Углеродовского городского поселения по иным непрограммным расходам в рамках непрограммных расходов органа местного самоуправления Углеродовского городского поселения </t>
  </si>
  <si>
    <t>000 1 16 90050 13 0000 140</t>
  </si>
  <si>
    <t>Жилищное хозяйство</t>
  </si>
  <si>
    <t xml:space="preserve">Иные мероприятия в сфере жилищного хозяйства по иным непрограммным расходам в рамках непрограммных расходов органа местного самоуправления Углеродовского городского поселения </t>
  </si>
  <si>
    <t xml:space="preserve">Мероприятия по ремонту и обслуживанию объектов жилищно-коммунального хозяйства по иным непрограммным расходам в рамках непрограммных расходов органа местного самоуправления Углеродовского городского поселения </t>
  </si>
  <si>
    <t>Прочие межбюджетные трансферты, передаваемые бюджетам городских поселений</t>
  </si>
  <si>
    <t>Дотации бюджетам городских поселений на выравнивание бюджетной обеспеченности</t>
  </si>
  <si>
    <t xml:space="preserve">Расходы на осуществление полномочий по определению в соответствии с частью 1 статьи 11.2 Областного закона от 25 октября 2002г. № 273-ЗС "Об административных правонарушениях" перечня лиц,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Углеродовского городского поселения </t>
  </si>
  <si>
    <r>
      <t>Наименование публично-правового образования</t>
    </r>
    <r>
      <rPr>
        <sz val="14"/>
        <rFont val="Arial Cyr"/>
        <family val="2"/>
        <charset val="204"/>
      </rPr>
      <t xml:space="preserve">   </t>
    </r>
    <r>
      <rPr>
        <sz val="12"/>
        <rFont val="Arial Cyr"/>
        <charset val="204"/>
      </rPr>
      <t>Муниципальное образование  "Углеродовское городское поселение "</t>
    </r>
  </si>
  <si>
    <t>Подпрограмма "Нормативно-методическое обеспечение и организация бюджетного процесса" муниципальной программы Углеродовского городского поселения "Управление муниципальными финансами"</t>
  </si>
  <si>
    <t>Мероприятия по ремонту и содержанию автомобильных дорог общего пользования местного значения в рамках подпрограммы "Развитие транспортной инфраструктуры Углеродовского городского поселения" муниципальной программы Углеродовского городского поселения "Развитие транспортной системы"</t>
  </si>
  <si>
    <t>Подпрограмма "Благоустройство территории Углеродовского городского поселения"муниципальной программы Углеродовского городского поселения "Благоустройство территории и жилищно-коммунальное хозяйство"</t>
  </si>
  <si>
    <t>Культура, кинематография</t>
  </si>
  <si>
    <t>Подпрограмма  "Повышение безопасности дорожного движения на территории Углеродовского городского поселения"</t>
  </si>
  <si>
    <t>Иные пенсии, социальные доплаты к пенсиям</t>
  </si>
  <si>
    <t>Функционирование правительства Российской Федерации , высших исполнительных органов государственной власти субъектов Российской Федераций, местных администраций</t>
  </si>
  <si>
    <t>Подпрограмма "Обеспечение безопасности на водных объектах"муниципальной программы Углеродовского городского поселения "Защита населения и территории от чрезвычайных ситуаций, обеспечение пожарной безопасности и безопасности людей на водных объектах"</t>
  </si>
  <si>
    <t>Мероприятия по предупреждению происшествий на водных объектах в рамках подпрограммы "Обеспечение безопасности на водных объектах"муниципальной программы Углеродовского городского поселения "Защита населения и территории от чрезвычайных ситуаций, обеспечение пожарной безопасности и безопасности людей на водных объектах"</t>
  </si>
  <si>
    <t>Официальная публикация нормативно-правовых актов Углеродовского городского поселения,проектов правовых актов Углеродовского городского поселения и иных информационных материалов в средствах массовой информации  в рамках подпрограммы "Обеспечение реализации муниципальной программы Углеродовского городского поселения "Муниципальная политика" муниципальной программы Углеродовского городского поселения "Муниципальная политика"</t>
  </si>
  <si>
    <t xml:space="preserve">Резервный фонд Администрации Углеродовского городского поселения на финансовое обеспечение непредвиденных расходов в рамках непрограммных расходов органов местного самоуправления Углеродовского городского поселения </t>
  </si>
  <si>
    <t>Обеспечение функционирования Главы Углеродовского городского поселения</t>
  </si>
  <si>
    <t>Муниципальная программаУглеродовского городского поселения «Управление муниципальными финансами»</t>
  </si>
  <si>
    <t>Расходы на обеспечение функций органа местного самоуправления Углеродовского городского поселения в рамках подпрограммы «Нормативно-методическое обеспечение и организация бюджетного процесса» муниципальной программы Углеродовского городского поселения «Управление муниципальными финансами»</t>
  </si>
  <si>
    <t>Непрограммные расходы органа местного самоуправления Углеродовского городского поселения</t>
  </si>
  <si>
    <t>Муниципальная программа Углеродовского городского поселения «Муниципальная политика»</t>
  </si>
  <si>
    <t>Муниципальная программа Углеродовского городского поселения           "Развитие транспортной системы"</t>
  </si>
  <si>
    <t xml:space="preserve"> Муниципальная программа Углеродовского городского поселения "Благоустройство территории и жилищно-коммунальное хозяйство"</t>
  </si>
  <si>
    <t>Муниципальная программа Углеродовского городского поселения "Благоустройство территории и жилищно-коммунальное хозяйство"</t>
  </si>
  <si>
    <t>Муниципальная программа Углеродовского городского поселения "Развитие культуры, физической культуры и спорта"</t>
  </si>
  <si>
    <t>Муниципальная программа Углеродовского городского поселения "Развитие культуры,физической культуры и спорта"</t>
  </si>
  <si>
    <t>Муниципальная программа Углеродовского городского поселения "Муниципальная политика"</t>
  </si>
  <si>
    <t>Расходы на социальную поддержку лиц из числа муниципальных служащих Углеродовского городского поселения,имеющих право на получение государственной пенсии за выслугу лет в  рамках подпрограммы Углеродовского городского поселения "Социальная поддержка лиц из числа муниципальных служащих Углеродовского городского поселения, имеющих право на получение государственной пенсии за выслугу лет" муниципальной программы Углеродовского городского поселения "Муниципальная политика"</t>
  </si>
  <si>
    <t>Муниципальная программа Углеродовского городского поселения"Защита населения и территории  от чрезвычайных ситуаций ,обеспечение пожарной безопасности и безопасности людей на водных объектах"</t>
  </si>
  <si>
    <t xml:space="preserve">Доходы от уплаты акцизов на прямогонный бензин,подлежащие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t>
  </si>
  <si>
    <t>Доходы, получаемые в виде арендной платы за земельные участки, государственная собственность на которые не разграничена,а также средства от продажи права на заключение договоров аренды указанных земельных участков</t>
  </si>
  <si>
    <t>Прочие поступления от денежных взысканий (штрафов) и иных сумм в возмещение ущерба</t>
  </si>
  <si>
    <t>Прочие поступления от денежных взысканий (штрафов) и иных сумм в возмещение ущерба, зачисляемые в бюджеты городских поселений</t>
  </si>
  <si>
    <t>Субвенции местным бюджетам поселений на выполнение передаваемых полномочий субъектов Российской Федерации</t>
  </si>
  <si>
    <t>Субвенции бюджетом городских поселений на выполнение передаваемых полномочий субъектов Российской Федерации</t>
  </si>
  <si>
    <t>Расходы на выплаты по оплате труда работников органа местного самоуправления Углеродовского городского поселения по Главе Углеродовского городского поселения</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</si>
  <si>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</si>
  <si>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Обеспечение проведения выборов и референдумов</t>
  </si>
  <si>
    <t>Специальные расходы</t>
  </si>
  <si>
    <t>Расходы на подготовку и проведение выборов депутатов Собрания депутатов Углеродовского городского поселения по иным непрограммным расходам в рамках непрограммных расходов органа местного самоуправления Углеродовского городского поселения</t>
  </si>
  <si>
    <t xml:space="preserve">951 0104 9990072390 244 </t>
  </si>
  <si>
    <t xml:space="preserve">951 0107 0000000000 000 </t>
  </si>
  <si>
    <t xml:space="preserve">951 0107 9900000000 000 </t>
  </si>
  <si>
    <t xml:space="preserve">951 0107 9990000000 000 </t>
  </si>
  <si>
    <t xml:space="preserve">951 0107 9990090350 000 </t>
  </si>
  <si>
    <t xml:space="preserve">951 0107 9990090350 870 </t>
  </si>
  <si>
    <t xml:space="preserve">951 0104 0120000190 244 </t>
  </si>
  <si>
    <t xml:space="preserve">951 0104 9990072390 000 </t>
  </si>
  <si>
    <t xml:space="preserve">951 0104 9990000000 000 </t>
  </si>
  <si>
    <t>951 0104 0120000190 000</t>
  </si>
  <si>
    <t>951 0111 0000000000 000</t>
  </si>
  <si>
    <t>951 0111 9900000000 000</t>
  </si>
  <si>
    <t>951 0111 9910000000 000</t>
  </si>
  <si>
    <t xml:space="preserve">951 0111 9910090300 000 </t>
  </si>
  <si>
    <t xml:space="preserve">951 0104 0120000110 000 </t>
  </si>
  <si>
    <t xml:space="preserve">951 0104 0120000110 121 </t>
  </si>
  <si>
    <t xml:space="preserve">951 0104 0120000110 122 </t>
  </si>
  <si>
    <t xml:space="preserve">951 0104 0120000000 000 </t>
  </si>
  <si>
    <t xml:space="preserve">951 0104 0100000000 000 </t>
  </si>
  <si>
    <t xml:space="preserve">951 0104 0000000000 000 </t>
  </si>
  <si>
    <t xml:space="preserve">951 0000 0000000000  000 </t>
  </si>
  <si>
    <t xml:space="preserve">951 0100 0000000000 000 </t>
  </si>
  <si>
    <t xml:space="preserve">951 0102 0000000000 000 </t>
  </si>
  <si>
    <t xml:space="preserve">951 0102 8800000000 000 </t>
  </si>
  <si>
    <t xml:space="preserve">951 0102 8810000000 000 </t>
  </si>
  <si>
    <t xml:space="preserve">951 0102 8810000110 000 </t>
  </si>
  <si>
    <t xml:space="preserve">951 0102 8810000110 121 </t>
  </si>
  <si>
    <t xml:space="preserve">951 0102 8810000110 122 </t>
  </si>
  <si>
    <t xml:space="preserve">951 0102 8810000110 129 </t>
  </si>
  <si>
    <t xml:space="preserve">Фонд оплаты труда государственных (муниципальных) органов </t>
  </si>
  <si>
    <t>Взносы по обязательному социальному страхованию на выплаты денежного содержания и иные выплаты работникам государственных (муниципальных)органов</t>
  </si>
  <si>
    <t xml:space="preserve">951 0104 0120000110 129 </t>
  </si>
  <si>
    <t xml:space="preserve">951 0111 9910090300 870 </t>
  </si>
  <si>
    <t xml:space="preserve">951 0113 0000000000 000 </t>
  </si>
  <si>
    <t xml:space="preserve">951 0113 0100000000 000 </t>
  </si>
  <si>
    <t xml:space="preserve">951 0113 0120000000 000 </t>
  </si>
  <si>
    <t xml:space="preserve">951 0113 0120020130 853 </t>
  </si>
  <si>
    <t xml:space="preserve">951 0113 0120085010 000 </t>
  </si>
  <si>
    <t xml:space="preserve">951 0113 0120085010 540 </t>
  </si>
  <si>
    <t xml:space="preserve">951 0113 0120099999 851 </t>
  </si>
  <si>
    <t xml:space="preserve">951 0113 0120099999 000 </t>
  </si>
  <si>
    <t xml:space="preserve">951 0113 0120099999 852 </t>
  </si>
  <si>
    <t xml:space="preserve">951 0113 0600000000 000 </t>
  </si>
  <si>
    <t xml:space="preserve">951 0113 0610000000 000 </t>
  </si>
  <si>
    <t xml:space="preserve">951 0113 0610020210 000 </t>
  </si>
  <si>
    <t xml:space="preserve">951 0113 0610020210 244 </t>
  </si>
  <si>
    <t xml:space="preserve">951 0113 0620000000 000 </t>
  </si>
  <si>
    <t xml:space="preserve">951 0113 0620020220 000 </t>
  </si>
  <si>
    <t xml:space="preserve">951 0113 0620020220 244 </t>
  </si>
  <si>
    <t xml:space="preserve">951 0113 9990000000 000 </t>
  </si>
  <si>
    <t xml:space="preserve">951 0113 9990020960 000 </t>
  </si>
  <si>
    <t xml:space="preserve">951 0113 9990020960 244 </t>
  </si>
  <si>
    <t xml:space="preserve">951 0113 0120020130 000 </t>
  </si>
  <si>
    <t xml:space="preserve">951 0203 9990000000 000  </t>
  </si>
  <si>
    <t xml:space="preserve">951 0203 9990051180 000 </t>
  </si>
  <si>
    <t xml:space="preserve">951 0203 9990051180 121  </t>
  </si>
  <si>
    <t xml:space="preserve">951 0203 0000000000 000 </t>
  </si>
  <si>
    <t xml:space="preserve">951 0200 0000000000 000 </t>
  </si>
  <si>
    <t xml:space="preserve">951 0203 9990051180 244 </t>
  </si>
  <si>
    <t xml:space="preserve">951 0203 9990051180 129  </t>
  </si>
  <si>
    <t>Фонд оплаты труда государственных (муниципальных) органов</t>
  </si>
  <si>
    <t xml:space="preserve">951 0300 0000000000 000 </t>
  </si>
  <si>
    <t xml:space="preserve">951 0309 0000000000 000 </t>
  </si>
  <si>
    <t xml:space="preserve">951 0309 0300000000 000 </t>
  </si>
  <si>
    <t xml:space="preserve">951 0309 0310000000 000 </t>
  </si>
  <si>
    <t xml:space="preserve">951 0309 0310020020 244 </t>
  </si>
  <si>
    <t xml:space="preserve">951 0309 0310020020 000 </t>
  </si>
  <si>
    <t xml:space="preserve">951 0309 0320000000 000 </t>
  </si>
  <si>
    <t xml:space="preserve">951 0309 0320020030 244 </t>
  </si>
  <si>
    <t xml:space="preserve">951 0309 0320085010 000 </t>
  </si>
  <si>
    <t xml:space="preserve">951 0309 0320085010 540 </t>
  </si>
  <si>
    <t xml:space="preserve">951 0309 0320020030 000 </t>
  </si>
  <si>
    <t xml:space="preserve">951 0309 0330000000 000 </t>
  </si>
  <si>
    <t xml:space="preserve">951 0309 0330020060 000 </t>
  </si>
  <si>
    <t xml:space="preserve">951 0309 0330020060 244  </t>
  </si>
  <si>
    <t xml:space="preserve">951 0400 0000000000 000 </t>
  </si>
  <si>
    <t xml:space="preserve">951 0409 0000000000 000 </t>
  </si>
  <si>
    <t xml:space="preserve">951 0409 0400000000 000 </t>
  </si>
  <si>
    <t xml:space="preserve">951 0409 0410000000 000 </t>
  </si>
  <si>
    <t xml:space="preserve">951 0409 0410020070 000 </t>
  </si>
  <si>
    <t xml:space="preserve">951 0409 0410020070 244 </t>
  </si>
  <si>
    <t xml:space="preserve">951 0409 04100S3510 000 </t>
  </si>
  <si>
    <t>951 0409 04100S3510 244</t>
  </si>
  <si>
    <t>Софинансирование расходов на ремонт и содержание автомобильных дорог общего пользования местного значения в рамках подпрограммы "Развитие транспортной инфраструктуры Углеродовского городского поселения" муниципальной программы Углеродовского городского поселения " Развитие транспортной системы"</t>
  </si>
  <si>
    <t xml:space="preserve">951 0409 0410073510 000 </t>
  </si>
  <si>
    <t xml:space="preserve">951 0409 0410073510 244 </t>
  </si>
  <si>
    <t xml:space="preserve">951 0409 0420000000 000 </t>
  </si>
  <si>
    <t xml:space="preserve">951 0409 0420020010 244 </t>
  </si>
  <si>
    <t xml:space="preserve">951 0501 9990020190 244 </t>
  </si>
  <si>
    <t xml:space="preserve">951 0501 9990020190 000 </t>
  </si>
  <si>
    <t xml:space="preserve">951 0501 9990000000 000 </t>
  </si>
  <si>
    <t>951 0500 0000000000 000</t>
  </si>
  <si>
    <t xml:space="preserve">951 0501 0000000000 000 </t>
  </si>
  <si>
    <t xml:space="preserve">951 0502 0000000000 000 </t>
  </si>
  <si>
    <t xml:space="preserve">951 0502 0500000000 000 </t>
  </si>
  <si>
    <t xml:space="preserve">951 0502 0530000000 000 </t>
  </si>
  <si>
    <t xml:space="preserve">951 0502 0530020040 000 </t>
  </si>
  <si>
    <t xml:space="preserve">951 0502 0530020040 244 </t>
  </si>
  <si>
    <t xml:space="preserve">951 0502 9990000000 000 </t>
  </si>
  <si>
    <t xml:space="preserve">951 0502 9990020080 000 </t>
  </si>
  <si>
    <t xml:space="preserve">951 0502 9990020080 244 </t>
  </si>
  <si>
    <t xml:space="preserve">951 0503 0000000000 000 </t>
  </si>
  <si>
    <t xml:space="preserve">951 0503 0500000000 000 </t>
  </si>
  <si>
    <t xml:space="preserve">951 0503 0510000000 000 </t>
  </si>
  <si>
    <t xml:space="preserve">951 0503 0510020120 000 </t>
  </si>
  <si>
    <t>951 0503 0510020120 244</t>
  </si>
  <si>
    <t xml:space="preserve">951 0503 0520000000 000 </t>
  </si>
  <si>
    <t xml:space="preserve">951 0503 0520020140 000 </t>
  </si>
  <si>
    <t xml:space="preserve">951 0503 0520020140 244 </t>
  </si>
  <si>
    <t xml:space="preserve">951 0801 0210000590 611 </t>
  </si>
  <si>
    <t xml:space="preserve">951 0801 0210000000 000 </t>
  </si>
  <si>
    <t xml:space="preserve">951 0801 0210000590 000 </t>
  </si>
  <si>
    <t>Расходы на обеспечение деятельности(оказание услуг) муниципальных учреждений Углеродовского городского поселения в рамках подпрограммы «Развитие культуры" муниципальной программы Углеродовского городского поселения «Развитие культуры, физической культуры и спорта"</t>
  </si>
  <si>
    <t xml:space="preserve">951 1000 0000000000 000 </t>
  </si>
  <si>
    <t xml:space="preserve">951 1001 0000000000 000 </t>
  </si>
  <si>
    <t xml:space="preserve">951 1001 0600000000 000 </t>
  </si>
  <si>
    <t xml:space="preserve">951 1001 0630000000 000 </t>
  </si>
  <si>
    <t xml:space="preserve">951 1001 0630010010 000 </t>
  </si>
  <si>
    <t xml:space="preserve">951 1001 0630010010 312 </t>
  </si>
  <si>
    <t xml:space="preserve">951 1100 0000000000 000 </t>
  </si>
  <si>
    <t xml:space="preserve">951 1102 0000000000 000 </t>
  </si>
  <si>
    <t xml:space="preserve">951 1102 0220000000 000 </t>
  </si>
  <si>
    <t xml:space="preserve">951 1102 0220020160 000 </t>
  </si>
  <si>
    <t xml:space="preserve">951 1301 0000000000 000 </t>
  </si>
  <si>
    <t xml:space="preserve">951 1301 9920000000 000 </t>
  </si>
  <si>
    <t xml:space="preserve">951 1301 9920090090 000 </t>
  </si>
  <si>
    <t xml:space="preserve">951 1301 9920090090 730 </t>
  </si>
  <si>
    <t>Процентные платежи по муниципальному долгу Углеродовского городского поселения в рамках непрограммных расходов органа местного самоуправления Углеродовского городского поселения</t>
  </si>
  <si>
    <t>Мероприятия по развитию физической культуры и спорта Углеродовского городского поселения в рамках подпрограммы "Развитие физической культуры и спорта" муниципальной программы Углеродовского городского поселения "Развитие культуры,физической культуры и спорта"</t>
  </si>
  <si>
    <t>951 0409 0420020010 000</t>
  </si>
  <si>
    <t xml:space="preserve">951 1102 0220020160 244 </t>
  </si>
  <si>
    <t>Закупка товаров, работ и услуг для обеспечения государственных (муниципальных) нужд</t>
  </si>
  <si>
    <t>Иные закупки товаров, работ и услуг для обеспечения государственных (муниципальных) нужд</t>
  </si>
  <si>
    <t>951 0104 0120000190 200</t>
  </si>
  <si>
    <t>951 0104 0120000190 240</t>
  </si>
  <si>
    <t xml:space="preserve">951 0104 9990072390 240 </t>
  </si>
  <si>
    <t xml:space="preserve">951 0104 9990072390 200 </t>
  </si>
  <si>
    <t xml:space="preserve">951 0113 0620020220 240 </t>
  </si>
  <si>
    <t xml:space="preserve">951 0113 0620020220 200 </t>
  </si>
  <si>
    <t xml:space="preserve">951 0113 0610020210 240 </t>
  </si>
  <si>
    <t xml:space="preserve">951 0113 0610020210 200 </t>
  </si>
  <si>
    <t xml:space="preserve">951 0113 9990020960 200 </t>
  </si>
  <si>
    <t>951 0113 9990020960 240</t>
  </si>
  <si>
    <t xml:space="preserve">951 0203 9990051180 200 </t>
  </si>
  <si>
    <t>951 0203 9990051180 240</t>
  </si>
  <si>
    <t>Расходы на выплаты персоналу государственных (муниципальных) органов</t>
  </si>
  <si>
    <t>951 0104 0120000110 120</t>
  </si>
  <si>
    <t xml:space="preserve">951 0102 8810000110 120 </t>
  </si>
  <si>
    <t xml:space="preserve">951 0111 9910090300 800 </t>
  </si>
  <si>
    <t>Иные бюджетные ассигнования</t>
  </si>
  <si>
    <t>Уплата налогов, сборов и иных платежей</t>
  </si>
  <si>
    <t xml:space="preserve">951 0113 0120020130 850 </t>
  </si>
  <si>
    <t>951 0113 0120020130 800</t>
  </si>
  <si>
    <t xml:space="preserve">951 0113 0120085010 500 </t>
  </si>
  <si>
    <t xml:space="preserve">Межбюджетные трансферты
</t>
  </si>
  <si>
    <t xml:space="preserve">951 0113 0120099999 800 </t>
  </si>
  <si>
    <t xml:space="preserve">951 0113 0120099999 850 </t>
  </si>
  <si>
    <t xml:space="preserve">951 0203 9990051180 100  </t>
  </si>
  <si>
    <t xml:space="preserve">951 0203 9990051180 120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</si>
  <si>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</si>
  <si>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951 0104 0120000110 100</t>
  </si>
  <si>
    <t xml:space="preserve">951 0102 8810000110 100 </t>
  </si>
  <si>
    <t xml:space="preserve">951 0309 0310020020 240 </t>
  </si>
  <si>
    <t>951 0309 0310020020 200</t>
  </si>
  <si>
    <t xml:space="preserve">951 0309 0320085010 500 </t>
  </si>
  <si>
    <t>Межбюджетные трансферты</t>
  </si>
  <si>
    <t>951 0309 0330020060 200</t>
  </si>
  <si>
    <t xml:space="preserve">951 0309 0330020060 240  </t>
  </si>
  <si>
    <t>951 0409 0410020070 240</t>
  </si>
  <si>
    <t xml:space="preserve">951 0409 0410020070 200 </t>
  </si>
  <si>
    <t>951 0409 04100S3510 240</t>
  </si>
  <si>
    <t>951 0409 04100S3510 200</t>
  </si>
  <si>
    <t>951 0409 0410073510 200</t>
  </si>
  <si>
    <t xml:space="preserve">951 0409 0410073510 240 </t>
  </si>
  <si>
    <t xml:space="preserve">951 0409 0420020010 240 </t>
  </si>
  <si>
    <t xml:space="preserve">951 0409 0420020010 200 </t>
  </si>
  <si>
    <t xml:space="preserve">951 0501 9990020190 240 </t>
  </si>
  <si>
    <t xml:space="preserve">951 0501 9990020190 200 </t>
  </si>
  <si>
    <t xml:space="preserve">951 0502 0530020040 240 </t>
  </si>
  <si>
    <t xml:space="preserve">951 0502 0530020040 200 </t>
  </si>
  <si>
    <t>951 0503 0510020120 240</t>
  </si>
  <si>
    <t>951 0503 0510020120 200</t>
  </si>
  <si>
    <t xml:space="preserve">951 0502 9990020080 240 </t>
  </si>
  <si>
    <t xml:space="preserve">951 0502 9990020080 200 </t>
  </si>
  <si>
    <t>951 0503 0520020140 240</t>
  </si>
  <si>
    <t>951 0503 0520020140 200</t>
  </si>
  <si>
    <t xml:space="preserve">951 0801 0210000590 610 </t>
  </si>
  <si>
    <t xml:space="preserve">951 0801 0210000590 600 </t>
  </si>
  <si>
    <t>Предоставление субсидий бюджетным, автономным учреждениям и иным некоммерческим организациям</t>
  </si>
  <si>
    <t>Субсидии бюджетным учреждениям</t>
  </si>
  <si>
    <t xml:space="preserve">951 1001 0630010010 310 </t>
  </si>
  <si>
    <t>951 1001 0630010010 300</t>
  </si>
  <si>
    <t>Социальное обеспечение и иные выплаты населению</t>
  </si>
  <si>
    <t>Публичные нормативные социальные выплаты гражданам</t>
  </si>
  <si>
    <t xml:space="preserve">951 1102 0220020160 200 </t>
  </si>
  <si>
    <t xml:space="preserve">951 1102 0220020160 240 </t>
  </si>
  <si>
    <t xml:space="preserve">951 1301 9920090090 700 </t>
  </si>
  <si>
    <t xml:space="preserve">951 0107 9990090350 800 </t>
  </si>
  <si>
    <t xml:space="preserve">951 0309 0320020030 240 </t>
  </si>
  <si>
    <t xml:space="preserve">951 0309 0320020030 200 </t>
  </si>
  <si>
    <t xml:space="preserve">Субвенции бюджетам бюджетной системы  Российской Федерации </t>
  </si>
  <si>
    <t xml:space="preserve">Дотации бюджетам бюджетной системы  Российской Федерации </t>
  </si>
  <si>
    <t>000 1 13 02995 13 0000 130</t>
  </si>
  <si>
    <t xml:space="preserve">Прочие доходы от компенсации затрат  бюджетов городских поселений </t>
  </si>
  <si>
    <t>000 1 13 02000 00 0000 130</t>
  </si>
  <si>
    <t>Доходы от компенсации затрат государства</t>
  </si>
  <si>
    <t>000 1 13 00000 00 0000 000</t>
  </si>
  <si>
    <t>ДОХОДЫ ОТ ОКАЗАНИЯ ПЛАТНЫХ УСЛУГ (РАБОТ) И КОМПЕНСАЦИИ ЗАТРАТ ГОСУДАРСТВА</t>
  </si>
  <si>
    <t>951 0113 0120099999 853</t>
  </si>
  <si>
    <t>951 1003 07100S3160 322</t>
  </si>
  <si>
    <t>Субсидии гражданам на приобретение жилья</t>
  </si>
  <si>
    <t>951 1003 07100S3160 320</t>
  </si>
  <si>
    <t>Социальные выплаты гражданам, кроме публичных нормативных нормативных социальных выплат</t>
  </si>
  <si>
    <t>951 1003 07100S3160 000</t>
  </si>
  <si>
    <t>Софинансирование расходов на переселение граждан из многоквартирного аварийного жилищного фонда, признанного непригодным для проживания, аварийным и подлежащим сносу или реконструкции, в рамках подпрограммы "Оказание мер государственной поддержки в улучшении жилищных условий отдельным категориям граждан" муниципальной программы Углеродовского городского поселения "Обеспечение доступным и комфортным жильем населения Углеродовского городского поселения"</t>
  </si>
  <si>
    <t>Подпрограмма "Оказание мер государственной поддержки в улучшении жилищных условий отдельным категориям граждан" муниципальной программы Углеродовского городского поселения "Обеспечение доступным и комфортным жильем населения Углеродовского городского поселения"</t>
  </si>
  <si>
    <t>951 1003 07100S3160 300</t>
  </si>
  <si>
    <t>951 1003 0710000000 000</t>
  </si>
  <si>
    <t>Муниципальная программа Углеродовского городского поселения "Обеспечение доступным и комфортным жильем населения Углеродовского городского поселения"</t>
  </si>
  <si>
    <t>951 1003 0700000000 000</t>
  </si>
  <si>
    <t>951 1003 0000000000 000</t>
  </si>
  <si>
    <t>Социальное обеспечение населения</t>
  </si>
  <si>
    <t>Расходы на переселение граждан из многоквартирного аварийного жилищного фонда, признанного непригодным для проживания, аварийным и подлежащим сносу или реконструкции, в рамках подпрограммы "Оказание мер государственной поддержки в улучшении жилищных условий отдельным категориям граждан" муниципальной программы Углеродовского городского поселения "Обеспечение доступным и комфортным жильем населения Углеродовского городского поселения"</t>
  </si>
  <si>
    <t>951 1003 0710073160 000</t>
  </si>
  <si>
    <t>951 1003 0710073160 322</t>
  </si>
  <si>
    <t>951 1003 0710073160 320</t>
  </si>
  <si>
    <t>951 1003 0710073160 300</t>
  </si>
  <si>
    <t>951 0501 0700000000 000</t>
  </si>
  <si>
    <t>951 0501 0710000000 000</t>
  </si>
  <si>
    <t>951 0501 0710073160 000</t>
  </si>
  <si>
    <t>Капитальные вложения в объекты государственной (муниципальной) собственности</t>
  </si>
  <si>
    <t>951 0501 0710073160 400</t>
  </si>
  <si>
    <t>951 0501 0710073160 410</t>
  </si>
  <si>
    <t>951 0501 0710073160 412</t>
  </si>
  <si>
    <t>Бюджетные инвестиции на приобретение объектов недвижимого имущества в государственную (муниципальную) собственность</t>
  </si>
  <si>
    <t>Бюджетные инвестиции</t>
  </si>
  <si>
    <t>951 0501 07100S3160 000</t>
  </si>
  <si>
    <t>951 0501 07100S3160 400</t>
  </si>
  <si>
    <t>951 0501 07100S3160 410</t>
  </si>
  <si>
    <t>951 0501 07100S3160 412</t>
  </si>
  <si>
    <t>Иные мероприятия в области коммунального хозяйства в рамках подрограммы "Развитие жилищно-коммунального хозяйства Углеродовского городского поселения"муниципальной программы Углеродовского городского поселения "Благоустройство территории и жилищно-коммунальное хозяйство"</t>
  </si>
  <si>
    <t>951 0502 0530020260 244</t>
  </si>
  <si>
    <t>951 0502 0530020260 240</t>
  </si>
  <si>
    <t>951 0502 0530020260 200</t>
  </si>
  <si>
    <t>Прочие доходы от компенсации затрат  государства</t>
  </si>
  <si>
    <t>000 1 13 02990 00 0000 130</t>
  </si>
  <si>
    <t xml:space="preserve">951 1300 0000000000 000 </t>
  </si>
  <si>
    <t>951 1102 0200000000 000</t>
  </si>
  <si>
    <t>951 0801 0200000000 000</t>
  </si>
  <si>
    <t>951 0801 0000000000 000</t>
  </si>
  <si>
    <t>951 0800 0000000000 000</t>
  </si>
  <si>
    <t>951 0502 0530020260 000</t>
  </si>
  <si>
    <t>Расходы на ремонт и содержание автомобильных дорог общего пользования местного значения в рамках подпрограммы "Развитие транспортной инфраструктуры Углеродовского городского поселения" муниципальной программы Углеродовского городского поселения "Развитие транспортной системы"</t>
  </si>
  <si>
    <t>Расходы на выплаты по оплате труда работников органа местного самоуправления Углеродовского городского поселения в рамках подпрограммы «Нормативно-методическое обеспечение и организация бюджетного процесса» муниципальной программы Углеродовского городского поселения «Управление муниципальными финансами»</t>
  </si>
  <si>
    <t>НЕВЫЯСНЕННЫЕ ПОСТУПЛЕНИЯ</t>
  </si>
  <si>
    <t>Невыясненные поступления, зачисляемые в бюджеты городских поселений</t>
  </si>
  <si>
    <t>000 1 17 01000 00 0000 180</t>
  </si>
  <si>
    <t>000 1 17 01050 13 0000 180</t>
  </si>
  <si>
    <t>Расходы на повышение заработной платы работникам муниципальных учреждений Углеродовского городского поселения в рамках подпрограммы "Развитие культуры" муниципальной программы Углеродовского городского поселения "Развитие культуры, физической культуры и спорта"</t>
  </si>
  <si>
    <t>951 0801 0210073850 611</t>
  </si>
  <si>
    <t>951 0801 0210073850 000</t>
  </si>
  <si>
    <t>951 0801 0210073850 600</t>
  </si>
  <si>
    <t>951 0801 0210073850 610</t>
  </si>
  <si>
    <t>951 0801 02100S3850 000</t>
  </si>
  <si>
    <t>951 0801 02100S3850 600</t>
  </si>
  <si>
    <t>951 0801 02100S3850 610</t>
  </si>
  <si>
    <t>951 0801 02100S3850 611</t>
  </si>
  <si>
    <t>Софинансирование расходов на повышение заработной платы работникам муниципальных учреждений Углеродовского городского поселения в рамках подпрограммы "Развитие культуры" муниципальной программы Углеродовского городского поселения "Развитие культуры, физической культуры и спорта"</t>
  </si>
  <si>
    <t>на 1 сентября 2016 года</t>
  </si>
  <si>
    <t>01.09.2016</t>
  </si>
  <si>
    <t>Главный бухгалтер ________________ Г.В.Тимошенко</t>
  </si>
  <si>
    <t>"02" сентября 2016 г.</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</si>
</sst>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_р_."/>
    <numFmt numFmtId="165" formatCode="#,##0.00_ ;\-#,##0.00\ "/>
  </numFmts>
  <fonts count="27" x14ac:knownFonts="1">
    <font>
      <sz val="10"/>
      <name val="Arial Cyr"/>
      <charset val="204"/>
    </font>
    <font>
      <sz val="8"/>
      <name val="Arial Cyr"/>
      <family val="2"/>
      <charset val="204"/>
    </font>
    <font>
      <sz val="8"/>
      <name val="Arial Cyr"/>
      <charset val="204"/>
    </font>
    <font>
      <sz val="10"/>
      <name val="Arial"/>
      <family val="2"/>
      <charset val="204"/>
    </font>
    <font>
      <sz val="12"/>
      <name val="Arial Cyr"/>
      <charset val="204"/>
    </font>
    <font>
      <sz val="14"/>
      <name val="Arial"/>
      <family val="2"/>
      <charset val="204"/>
    </font>
    <font>
      <sz val="14"/>
      <name val="Arial Cyr"/>
      <family val="2"/>
      <charset val="204"/>
    </font>
    <font>
      <sz val="14"/>
      <name val="Arial Cyr"/>
      <charset val="204"/>
    </font>
    <font>
      <b/>
      <sz val="14"/>
      <name val="Arial Cyr"/>
      <family val="2"/>
      <charset val="204"/>
    </font>
    <font>
      <sz val="16"/>
      <name val="Arial"/>
      <family val="2"/>
      <charset val="204"/>
    </font>
    <font>
      <sz val="18"/>
      <name val="Arial Cyr"/>
      <family val="2"/>
      <charset val="204"/>
    </font>
    <font>
      <b/>
      <sz val="10"/>
      <name val="Arial"/>
      <family val="2"/>
      <charset val="204"/>
    </font>
    <font>
      <sz val="16"/>
      <name val="Arial Cyr"/>
      <family val="2"/>
      <charset val="204"/>
    </font>
    <font>
      <sz val="18"/>
      <name val="Arial"/>
      <family val="2"/>
      <charset val="204"/>
    </font>
    <font>
      <sz val="16"/>
      <name val="Arial Cyr"/>
      <charset val="204"/>
    </font>
    <font>
      <b/>
      <sz val="16"/>
      <name val="Arial Cyr"/>
      <family val="2"/>
      <charset val="204"/>
    </font>
    <font>
      <sz val="16"/>
      <color indexed="8"/>
      <name val="Arial"/>
      <family val="2"/>
      <charset val="204"/>
    </font>
    <font>
      <sz val="16"/>
      <color theme="1"/>
      <name val="Arial"/>
      <family val="2"/>
      <charset val="204"/>
    </font>
    <font>
      <b/>
      <sz val="14"/>
      <color theme="1"/>
      <name val="Arial Cyr"/>
      <family val="2"/>
      <charset val="204"/>
    </font>
    <font>
      <sz val="14"/>
      <color theme="1"/>
      <name val="Arial Cyr"/>
      <charset val="204"/>
    </font>
    <font>
      <sz val="14"/>
      <color theme="1"/>
      <name val="Arial Cyr"/>
      <family val="2"/>
      <charset val="204"/>
    </font>
    <font>
      <sz val="14"/>
      <color theme="1"/>
      <name val="Arial"/>
      <family val="2"/>
      <charset val="204"/>
    </font>
    <font>
      <sz val="16"/>
      <color theme="1"/>
      <name val="Arial Cyr"/>
      <charset val="204"/>
    </font>
    <font>
      <sz val="16"/>
      <color theme="1"/>
      <name val="Arial Cyr"/>
      <family val="2"/>
      <charset val="204"/>
    </font>
    <font>
      <sz val="10"/>
      <color theme="1"/>
      <name val="Arial Cyr"/>
      <charset val="204"/>
    </font>
    <font>
      <sz val="16"/>
      <name val="Arial Unicode MS"/>
      <family val="2"/>
      <charset val="204"/>
    </font>
    <font>
      <sz val="16"/>
      <color rgb="FFFF0000"/>
      <name val="Arial Cyr"/>
      <charset val="204"/>
    </font>
  </fonts>
  <fills count="2">
    <fill>
      <patternFill patternType="none"/>
    </fill>
    <fill>
      <patternFill patternType="gray125"/>
    </fill>
  </fills>
  <borders count="20">
    <border>
      <left/>
      <right/>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13">
    <xf numFmtId="0" fontId="0" fillId="0" borderId="0" xfId="0"/>
    <xf numFmtId="49" fontId="1" fillId="0" borderId="0" xfId="0" applyNumberFormat="1" applyFont="1"/>
    <xf numFmtId="49" fontId="0" fillId="0" borderId="3" xfId="0" applyNumberFormat="1" applyBorder="1"/>
    <xf numFmtId="0" fontId="0" fillId="0" borderId="0" xfId="0" applyBorder="1"/>
    <xf numFmtId="0" fontId="3" fillId="0" borderId="0" xfId="0" applyFont="1" applyBorder="1" applyAlignment="1"/>
    <xf numFmtId="49" fontId="3" fillId="0" borderId="0" xfId="0" applyNumberFormat="1" applyFont="1" applyBorder="1" applyAlignment="1">
      <alignment horizontal="center"/>
    </xf>
    <xf numFmtId="49" fontId="3" fillId="0" borderId="0" xfId="0" applyNumberFormat="1" applyFont="1" applyBorder="1" applyAlignment="1"/>
    <xf numFmtId="0" fontId="3" fillId="0" borderId="0" xfId="0" applyFont="1" applyBorder="1" applyAlignment="1">
      <alignment horizontal="left" vertical="center" wrapText="1"/>
    </xf>
    <xf numFmtId="0" fontId="3" fillId="0" borderId="0" xfId="0" applyFont="1" applyBorder="1"/>
    <xf numFmtId="0" fontId="7" fillId="0" borderId="0" xfId="0" applyFont="1" applyAlignment="1">
      <alignment horizontal="left"/>
    </xf>
    <xf numFmtId="0" fontId="7" fillId="0" borderId="0" xfId="0" applyFont="1"/>
    <xf numFmtId="0" fontId="6" fillId="0" borderId="0" xfId="0" applyFont="1" applyAlignment="1">
      <alignment horizontal="left"/>
    </xf>
    <xf numFmtId="49" fontId="6" fillId="0" borderId="0" xfId="0" applyNumberFormat="1" applyFont="1" applyBorder="1" applyAlignment="1">
      <alignment horizontal="center"/>
    </xf>
    <xf numFmtId="0" fontId="6" fillId="0" borderId="0" xfId="0" applyFont="1" applyBorder="1" applyAlignment="1">
      <alignment horizontal="center"/>
    </xf>
    <xf numFmtId="49" fontId="7" fillId="0" borderId="0" xfId="0" applyNumberFormat="1" applyFont="1"/>
    <xf numFmtId="0" fontId="7" fillId="0" borderId="0" xfId="0" applyFont="1" applyBorder="1"/>
    <xf numFmtId="0" fontId="5" fillId="0" borderId="0" xfId="0" applyFont="1" applyBorder="1" applyAlignment="1">
      <alignment vertical="center" wrapText="1"/>
    </xf>
    <xf numFmtId="0" fontId="5" fillId="0" borderId="0" xfId="0" applyFont="1" applyBorder="1" applyAlignment="1"/>
    <xf numFmtId="0" fontId="5" fillId="0" borderId="0" xfId="0" applyFont="1" applyBorder="1" applyAlignment="1">
      <alignment vertical="top" wrapText="1"/>
    </xf>
    <xf numFmtId="4" fontId="7" fillId="0" borderId="0" xfId="0" applyNumberFormat="1" applyFont="1" applyBorder="1" applyAlignment="1">
      <alignment horizontal="right" wrapText="1"/>
    </xf>
    <xf numFmtId="0" fontId="5" fillId="0" borderId="0" xfId="0" applyFont="1"/>
    <xf numFmtId="0" fontId="5" fillId="0" borderId="0" xfId="0" applyFont="1" applyBorder="1"/>
    <xf numFmtId="0" fontId="5" fillId="0" borderId="0" xfId="0" applyFont="1" applyBorder="1" applyAlignment="1">
      <alignment vertical="top"/>
    </xf>
    <xf numFmtId="49" fontId="7" fillId="0" borderId="0" xfId="0" applyNumberFormat="1" applyFont="1" applyBorder="1" applyAlignment="1">
      <alignment horizontal="center" wrapText="1"/>
    </xf>
    <xf numFmtId="0" fontId="7" fillId="0" borderId="0" xfId="0" applyFont="1" applyBorder="1" applyAlignment="1">
      <alignment horizontal="left" wrapText="1"/>
    </xf>
    <xf numFmtId="0" fontId="6" fillId="0" borderId="0" xfId="0" applyFont="1" applyBorder="1" applyAlignment="1">
      <alignment horizontal="left"/>
    </xf>
    <xf numFmtId="49" fontId="7" fillId="0" borderId="0" xfId="0" applyNumberFormat="1" applyFont="1" applyBorder="1"/>
    <xf numFmtId="0" fontId="7" fillId="0" borderId="5" xfId="0" applyFont="1" applyBorder="1"/>
    <xf numFmtId="0" fontId="5" fillId="0" borderId="0" xfId="0" applyFont="1" applyBorder="1" applyAlignment="1">
      <alignment horizontal="center" vertical="top"/>
    </xf>
    <xf numFmtId="49" fontId="5" fillId="0" borderId="0" xfId="0" applyNumberFormat="1" applyFont="1" applyBorder="1" applyAlignment="1">
      <alignment horizontal="center"/>
    </xf>
    <xf numFmtId="0" fontId="13" fillId="0" borderId="6" xfId="0" applyNumberFormat="1" applyFont="1" applyFill="1" applyBorder="1" applyAlignment="1">
      <alignment horizontal="left" vertical="center" wrapText="1"/>
    </xf>
    <xf numFmtId="0" fontId="14" fillId="0" borderId="0" xfId="0" applyFont="1"/>
    <xf numFmtId="0" fontId="15" fillId="0" borderId="0" xfId="0" applyFont="1" applyBorder="1" applyAlignment="1"/>
    <xf numFmtId="0" fontId="12" fillId="0" borderId="0" xfId="0" applyFont="1" applyAlignment="1">
      <alignment horizontal="left"/>
    </xf>
    <xf numFmtId="49" fontId="12" fillId="0" borderId="0" xfId="0" applyNumberFormat="1" applyFont="1"/>
    <xf numFmtId="0" fontId="14" fillId="0" borderId="3" xfId="0" applyFont="1" applyBorder="1" applyAlignment="1">
      <alignment horizontal="left"/>
    </xf>
    <xf numFmtId="0" fontId="14" fillId="0" borderId="3" xfId="0" applyFont="1" applyBorder="1" applyAlignment="1"/>
    <xf numFmtId="49" fontId="14" fillId="0" borderId="3" xfId="0" applyNumberFormat="1" applyFont="1" applyBorder="1"/>
    <xf numFmtId="0" fontId="14" fillId="0" borderId="5" xfId="0" applyFont="1" applyFill="1" applyBorder="1" applyAlignment="1">
      <alignment vertical="top" wrapText="1"/>
    </xf>
    <xf numFmtId="0" fontId="9" fillId="0" borderId="5" xfId="0" applyFont="1" applyFill="1" applyBorder="1" applyAlignment="1">
      <alignment horizontal="left" vertical="center" wrapText="1"/>
    </xf>
    <xf numFmtId="49" fontId="9" fillId="0" borderId="5" xfId="0" applyNumberFormat="1" applyFont="1" applyFill="1" applyBorder="1" applyAlignment="1">
      <alignment horizontal="center"/>
    </xf>
    <xf numFmtId="4" fontId="9" fillId="0" borderId="5" xfId="0" applyNumberFormat="1" applyFont="1" applyFill="1" applyBorder="1" applyAlignment="1">
      <alignment horizontal="right"/>
    </xf>
    <xf numFmtId="4" fontId="9" fillId="0" borderId="5" xfId="0" applyNumberFormat="1" applyFont="1" applyFill="1" applyBorder="1" applyAlignment="1"/>
    <xf numFmtId="4" fontId="10" fillId="0" borderId="5" xfId="0" applyNumberFormat="1" applyFont="1" applyFill="1" applyBorder="1" applyAlignment="1"/>
    <xf numFmtId="4" fontId="10" fillId="0" borderId="5" xfId="0" applyNumberFormat="1" applyFont="1" applyFill="1" applyBorder="1" applyAlignment="1">
      <alignment horizontal="right"/>
    </xf>
    <xf numFmtId="4" fontId="10" fillId="0" borderId="15" xfId="0" applyNumberFormat="1" applyFont="1" applyFill="1" applyBorder="1" applyAlignment="1"/>
    <xf numFmtId="0" fontId="20" fillId="0" borderId="0" xfId="0" applyFont="1" applyAlignment="1">
      <alignment horizontal="left"/>
    </xf>
    <xf numFmtId="4" fontId="22" fillId="0" borderId="5" xfId="0" applyNumberFormat="1" applyFont="1" applyFill="1" applyBorder="1" applyAlignment="1">
      <alignment horizontal="center" wrapText="1"/>
    </xf>
    <xf numFmtId="0" fontId="19" fillId="0" borderId="5" xfId="0" applyFont="1" applyFill="1" applyBorder="1" applyAlignment="1">
      <alignment horizontal="left" vertical="top" wrapText="1"/>
    </xf>
    <xf numFmtId="0" fontId="19" fillId="0" borderId="5" xfId="0" applyFont="1" applyFill="1" applyBorder="1" applyAlignment="1">
      <alignment horizontal="center" vertical="top" wrapText="1"/>
    </xf>
    <xf numFmtId="0" fontId="21" fillId="0" borderId="0" xfId="0" applyFont="1" applyBorder="1" applyAlignment="1">
      <alignment vertical="top" wrapText="1"/>
    </xf>
    <xf numFmtId="49" fontId="21" fillId="0" borderId="0" xfId="0" applyNumberFormat="1" applyFont="1" applyBorder="1" applyAlignment="1"/>
    <xf numFmtId="0" fontId="17" fillId="0" borderId="0" xfId="0" applyFont="1"/>
    <xf numFmtId="0" fontId="23" fillId="0" borderId="0" xfId="0" applyFont="1" applyAlignment="1">
      <alignment horizontal="left"/>
    </xf>
    <xf numFmtId="49" fontId="22" fillId="0" borderId="0" xfId="0" applyNumberFormat="1" applyFont="1" applyBorder="1" applyAlignment="1">
      <alignment horizontal="center" wrapText="1"/>
    </xf>
    <xf numFmtId="49" fontId="23" fillId="0" borderId="0" xfId="0" applyNumberFormat="1" applyFont="1" applyBorder="1" applyAlignment="1">
      <alignment horizontal="center"/>
    </xf>
    <xf numFmtId="0" fontId="22" fillId="0" borderId="0" xfId="0" applyFont="1" applyAlignment="1">
      <alignment horizontal="left"/>
    </xf>
    <xf numFmtId="49" fontId="19" fillId="0" borderId="0" xfId="0" applyNumberFormat="1" applyFont="1" applyBorder="1" applyAlignment="1">
      <alignment horizontal="center" wrapText="1"/>
    </xf>
    <xf numFmtId="49" fontId="20" fillId="0" borderId="0" xfId="0" applyNumberFormat="1" applyFont="1" applyBorder="1" applyAlignment="1">
      <alignment horizontal="center"/>
    </xf>
    <xf numFmtId="0" fontId="9" fillId="0" borderId="5" xfId="0" applyFont="1" applyFill="1" applyBorder="1"/>
    <xf numFmtId="49" fontId="9" fillId="0" borderId="5" xfId="0" applyNumberFormat="1" applyFont="1" applyFill="1" applyBorder="1" applyAlignment="1"/>
    <xf numFmtId="0" fontId="9" fillId="0" borderId="5" xfId="0" applyFont="1" applyFill="1" applyBorder="1" applyAlignment="1">
      <alignment wrapText="1"/>
    </xf>
    <xf numFmtId="0" fontId="16" fillId="0" borderId="5" xfId="0" applyFont="1" applyFill="1" applyBorder="1" applyAlignment="1">
      <alignment wrapText="1"/>
    </xf>
    <xf numFmtId="4" fontId="9" fillId="0" borderId="5" xfId="0" applyNumberFormat="1" applyFont="1" applyFill="1" applyBorder="1" applyAlignment="1">
      <alignment horizontal="left" vertical="center" wrapText="1"/>
    </xf>
    <xf numFmtId="0" fontId="9" fillId="0" borderId="5" xfId="0" applyFont="1" applyFill="1" applyBorder="1" applyAlignment="1">
      <alignment vertical="top" wrapText="1"/>
    </xf>
    <xf numFmtId="0" fontId="9" fillId="0" borderId="5" xfId="0" applyFont="1" applyFill="1" applyBorder="1" applyAlignment="1">
      <alignment horizontal="left" vertical="top" wrapText="1"/>
    </xf>
    <xf numFmtId="0" fontId="9" fillId="0" borderId="5" xfId="0" applyFont="1" applyFill="1" applyBorder="1" applyAlignment="1">
      <alignment horizontal="left" wrapText="1"/>
    </xf>
    <xf numFmtId="0" fontId="16" fillId="0" borderId="5" xfId="0" applyFont="1" applyFill="1" applyBorder="1" applyAlignment="1">
      <alignment vertical="top" wrapText="1"/>
    </xf>
    <xf numFmtId="0" fontId="17" fillId="0" borderId="5" xfId="0" applyFont="1" applyFill="1" applyBorder="1" applyAlignment="1">
      <alignment horizontal="left" vertical="top" wrapText="1"/>
    </xf>
    <xf numFmtId="0" fontId="9" fillId="0" borderId="5" xfId="0" applyFont="1" applyFill="1" applyBorder="1" applyAlignment="1">
      <alignment horizontal="center"/>
    </xf>
    <xf numFmtId="49" fontId="12" fillId="0" borderId="5" xfId="0" applyNumberFormat="1" applyFont="1" applyFill="1" applyBorder="1" applyAlignment="1">
      <alignment horizontal="center"/>
    </xf>
    <xf numFmtId="4" fontId="17" fillId="0" borderId="5" xfId="0" applyNumberFormat="1" applyFont="1" applyFill="1" applyBorder="1" applyAlignment="1">
      <alignment horizontal="center"/>
    </xf>
    <xf numFmtId="4" fontId="11" fillId="0" borderId="5" xfId="0" applyNumberFormat="1" applyFont="1" applyFill="1" applyBorder="1" applyAlignment="1">
      <alignment horizontal="center"/>
    </xf>
    <xf numFmtId="0" fontId="7" fillId="0" borderId="0" xfId="0" applyFont="1" applyFill="1" applyAlignment="1">
      <alignment horizontal="left"/>
    </xf>
    <xf numFmtId="0" fontId="6" fillId="0" borderId="0" xfId="0" applyFont="1" applyFill="1"/>
    <xf numFmtId="49" fontId="6" fillId="0" borderId="0" xfId="0" applyNumberFormat="1" applyFont="1" applyFill="1"/>
    <xf numFmtId="0" fontId="8" fillId="0" borderId="0" xfId="0" applyFont="1" applyFill="1" applyAlignment="1"/>
    <xf numFmtId="0" fontId="6" fillId="0" borderId="8" xfId="0" applyFont="1" applyFill="1" applyBorder="1" applyAlignment="1">
      <alignment horizontal="center"/>
    </xf>
    <xf numFmtId="0" fontId="6" fillId="0" borderId="0" xfId="0" applyFont="1" applyFill="1" applyAlignment="1">
      <alignment horizontal="left"/>
    </xf>
    <xf numFmtId="0" fontId="6" fillId="0" borderId="0" xfId="0" applyFont="1" applyFill="1" applyAlignment="1">
      <alignment horizontal="center"/>
    </xf>
    <xf numFmtId="49" fontId="6" fillId="0" borderId="10" xfId="0" applyNumberFormat="1" applyFont="1" applyFill="1" applyBorder="1" applyAlignment="1">
      <alignment horizontal="centerContinuous"/>
    </xf>
    <xf numFmtId="0" fontId="6" fillId="0" borderId="0" xfId="0" applyFont="1" applyFill="1" applyAlignment="1">
      <alignment horizontal="centerContinuous"/>
    </xf>
    <xf numFmtId="49" fontId="6" fillId="0" borderId="11" xfId="0" applyNumberFormat="1" applyFont="1" applyFill="1" applyBorder="1" applyAlignment="1">
      <alignment horizontal="center"/>
    </xf>
    <xf numFmtId="0" fontId="4" fillId="0" borderId="0" xfId="0" applyFont="1" applyFill="1" applyAlignment="1">
      <alignment horizontal="left"/>
    </xf>
    <xf numFmtId="49" fontId="6" fillId="0" borderId="0" xfId="0" applyNumberFormat="1" applyFont="1" applyFill="1" applyAlignment="1"/>
    <xf numFmtId="49" fontId="6" fillId="0" borderId="12" xfId="0" applyNumberFormat="1" applyFont="1" applyFill="1" applyBorder="1" applyAlignment="1">
      <alignment horizontal="center"/>
    </xf>
    <xf numFmtId="0" fontId="4" fillId="0" borderId="0" xfId="0" applyFont="1" applyFill="1" applyAlignment="1"/>
    <xf numFmtId="49" fontId="6" fillId="0" borderId="11" xfId="0" applyNumberFormat="1" applyFont="1" applyFill="1" applyBorder="1" applyAlignment="1">
      <alignment horizontal="centerContinuous"/>
    </xf>
    <xf numFmtId="49" fontId="6" fillId="0" borderId="13" xfId="0" applyNumberFormat="1" applyFont="1" applyFill="1" applyBorder="1" applyAlignment="1">
      <alignment horizontal="centerContinuous"/>
    </xf>
    <xf numFmtId="49" fontId="6" fillId="0" borderId="0" xfId="0" applyNumberFormat="1" applyFont="1" applyFill="1" applyBorder="1" applyAlignment="1">
      <alignment horizontal="centerContinuous"/>
    </xf>
    <xf numFmtId="0" fontId="7" fillId="0" borderId="3" xfId="0" applyFont="1" applyFill="1" applyBorder="1" applyAlignment="1">
      <alignment horizontal="left"/>
    </xf>
    <xf numFmtId="0" fontId="7" fillId="0" borderId="3" xfId="0" applyFont="1" applyFill="1" applyBorder="1" applyAlignment="1"/>
    <xf numFmtId="49" fontId="7" fillId="0" borderId="3" xfId="0" applyNumberFormat="1" applyFont="1" applyFill="1" applyBorder="1"/>
    <xf numFmtId="0" fontId="7" fillId="0" borderId="3" xfId="0" applyFont="1" applyFill="1" applyBorder="1"/>
    <xf numFmtId="0" fontId="6" fillId="0" borderId="4" xfId="0" applyFont="1" applyFill="1" applyBorder="1" applyAlignment="1">
      <alignment horizontal="left"/>
    </xf>
    <xf numFmtId="0" fontId="6" fillId="0" borderId="2" xfId="0" applyFont="1" applyFill="1" applyBorder="1" applyAlignment="1">
      <alignment horizontal="center"/>
    </xf>
    <xf numFmtId="0" fontId="6" fillId="0" borderId="1" xfId="0" applyFont="1" applyFill="1" applyBorder="1" applyAlignment="1">
      <alignment horizontal="center"/>
    </xf>
    <xf numFmtId="49" fontId="6" fillId="0" borderId="1" xfId="0" applyNumberFormat="1" applyFont="1" applyFill="1" applyBorder="1" applyAlignment="1">
      <alignment horizontal="center" vertical="center"/>
    </xf>
    <xf numFmtId="4" fontId="6" fillId="0" borderId="4" xfId="0" applyNumberFormat="1" applyFont="1" applyFill="1" applyBorder="1" applyAlignment="1">
      <alignment horizontal="center"/>
    </xf>
    <xf numFmtId="0" fontId="6" fillId="0" borderId="4" xfId="0" applyFont="1" applyFill="1" applyBorder="1" applyAlignment="1">
      <alignment horizontal="center"/>
    </xf>
    <xf numFmtId="0" fontId="6" fillId="0" borderId="1" xfId="0" applyFont="1" applyFill="1" applyBorder="1" applyAlignment="1">
      <alignment horizontal="left"/>
    </xf>
    <xf numFmtId="0" fontId="6" fillId="0" borderId="5" xfId="0" applyFont="1" applyFill="1" applyBorder="1" applyAlignment="1">
      <alignment horizontal="center" vertical="center"/>
    </xf>
    <xf numFmtId="0" fontId="6" fillId="0" borderId="4" xfId="0" applyFont="1" applyFill="1" applyBorder="1" applyAlignment="1">
      <alignment horizontal="center" vertical="center"/>
    </xf>
    <xf numFmtId="49" fontId="6" fillId="0" borderId="5" xfId="0" applyNumberFormat="1" applyFont="1" applyFill="1" applyBorder="1" applyAlignment="1">
      <alignment horizontal="center" vertical="center"/>
    </xf>
    <xf numFmtId="0" fontId="13" fillId="0" borderId="6" xfId="0" applyFont="1" applyFill="1" applyBorder="1"/>
    <xf numFmtId="49" fontId="13" fillId="0" borderId="5" xfId="0" applyNumberFormat="1" applyFont="1" applyFill="1" applyBorder="1" applyAlignment="1">
      <alignment horizontal="center"/>
    </xf>
    <xf numFmtId="49" fontId="13" fillId="0" borderId="15" xfId="0" applyNumberFormat="1" applyFont="1" applyFill="1" applyBorder="1" applyAlignment="1">
      <alignment horizontal="center"/>
    </xf>
    <xf numFmtId="49" fontId="13" fillId="0" borderId="7" xfId="0" applyNumberFormat="1" applyFont="1" applyFill="1" applyBorder="1" applyAlignment="1"/>
    <xf numFmtId="4" fontId="10" fillId="0" borderId="9" xfId="0" applyNumberFormat="1" applyFont="1" applyFill="1" applyBorder="1" applyAlignment="1"/>
    <xf numFmtId="0" fontId="13" fillId="0" borderId="6" xfId="0" applyNumberFormat="1" applyFont="1" applyFill="1" applyBorder="1" applyAlignment="1">
      <alignment vertical="center" wrapText="1"/>
    </xf>
    <xf numFmtId="4" fontId="10" fillId="0" borderId="14" xfId="0" applyNumberFormat="1" applyFont="1" applyFill="1" applyBorder="1" applyAlignment="1"/>
    <xf numFmtId="165" fontId="10" fillId="0" borderId="14" xfId="0" applyNumberFormat="1" applyFont="1" applyFill="1" applyBorder="1" applyAlignment="1">
      <alignment horizontal="right"/>
    </xf>
    <xf numFmtId="0" fontId="13" fillId="0" borderId="6" xfId="0" applyNumberFormat="1" applyFont="1" applyFill="1" applyBorder="1" applyAlignment="1">
      <alignment horizontal="left" vertical="top" wrapText="1"/>
    </xf>
    <xf numFmtId="0" fontId="13" fillId="0" borderId="0" xfId="0" applyFont="1" applyFill="1" applyAlignment="1">
      <alignment wrapText="1"/>
    </xf>
    <xf numFmtId="0" fontId="13" fillId="0" borderId="19" xfId="0" applyFont="1" applyFill="1" applyBorder="1" applyAlignment="1">
      <alignment wrapText="1"/>
    </xf>
    <xf numFmtId="165" fontId="10" fillId="0" borderId="5" xfId="0" applyNumberFormat="1" applyFont="1" applyFill="1" applyBorder="1" applyAlignment="1">
      <alignment horizontal="right"/>
    </xf>
    <xf numFmtId="164" fontId="9" fillId="0" borderId="5" xfId="0" applyNumberFormat="1" applyFont="1" applyFill="1" applyBorder="1" applyAlignment="1">
      <alignment horizontal="right"/>
    </xf>
    <xf numFmtId="0" fontId="17" fillId="0" borderId="5" xfId="0" applyFont="1" applyFill="1" applyBorder="1" applyAlignment="1">
      <alignment horizontal="left" wrapText="1"/>
    </xf>
    <xf numFmtId="2" fontId="9" fillId="0" borderId="5" xfId="0" applyNumberFormat="1" applyFont="1" applyFill="1" applyBorder="1" applyAlignment="1">
      <alignment horizontal="right"/>
    </xf>
    <xf numFmtId="0" fontId="9" fillId="0" borderId="0" xfId="0" applyFont="1" applyFill="1" applyAlignment="1">
      <alignment wrapText="1"/>
    </xf>
    <xf numFmtId="164" fontId="22" fillId="0" borderId="5" xfId="0" applyNumberFormat="1" applyFont="1" applyFill="1" applyBorder="1" applyAlignment="1">
      <alignment horizontal="center" wrapText="1"/>
    </xf>
    <xf numFmtId="164" fontId="17" fillId="0" borderId="5" xfId="0" applyNumberFormat="1" applyFont="1" applyFill="1" applyBorder="1" applyAlignment="1">
      <alignment horizontal="center"/>
    </xf>
    <xf numFmtId="2" fontId="10" fillId="0" borderId="5" xfId="0" applyNumberFormat="1" applyFont="1" applyFill="1" applyBorder="1" applyAlignment="1">
      <alignment horizontal="right"/>
    </xf>
    <xf numFmtId="4" fontId="10" fillId="0" borderId="15" xfId="0" applyNumberFormat="1" applyFont="1" applyFill="1" applyBorder="1" applyAlignment="1">
      <alignment horizontal="right"/>
    </xf>
    <xf numFmtId="4" fontId="10" fillId="0" borderId="14" xfId="0" applyNumberFormat="1" applyFont="1" applyFill="1" applyBorder="1" applyAlignment="1">
      <alignment horizontal="right"/>
    </xf>
    <xf numFmtId="2" fontId="9" fillId="0" borderId="5" xfId="0" applyNumberFormat="1" applyFont="1" applyFill="1" applyBorder="1" applyAlignment="1">
      <alignment horizontal="right" shrinkToFit="1"/>
    </xf>
    <xf numFmtId="2" fontId="17" fillId="0" borderId="5" xfId="0" applyNumberFormat="1" applyFont="1" applyFill="1" applyBorder="1" applyAlignment="1">
      <alignment horizontal="center"/>
    </xf>
    <xf numFmtId="164" fontId="17" fillId="0" borderId="5" xfId="0" applyNumberFormat="1" applyFont="1" applyFill="1" applyBorder="1" applyAlignment="1">
      <alignment horizontal="center" wrapText="1"/>
    </xf>
    <xf numFmtId="4" fontId="23" fillId="0" borderId="5" xfId="0" applyNumberFormat="1" applyFont="1" applyFill="1" applyBorder="1" applyAlignment="1">
      <alignment horizontal="center"/>
    </xf>
    <xf numFmtId="49" fontId="17" fillId="0" borderId="5" xfId="0" applyNumberFormat="1" applyFont="1" applyFill="1" applyBorder="1" applyAlignment="1">
      <alignment horizontal="center"/>
    </xf>
    <xf numFmtId="0" fontId="22" fillId="0" borderId="5" xfId="0" applyFont="1" applyFill="1" applyBorder="1" applyAlignment="1">
      <alignment horizontal="center"/>
    </xf>
    <xf numFmtId="4" fontId="10" fillId="0" borderId="18" xfId="0" applyNumberFormat="1" applyFont="1" applyFill="1" applyBorder="1" applyAlignment="1"/>
    <xf numFmtId="49" fontId="26" fillId="0" borderId="3" xfId="0" applyNumberFormat="1" applyFont="1" applyBorder="1"/>
    <xf numFmtId="49" fontId="13" fillId="0" borderId="4" xfId="0" applyNumberFormat="1" applyFont="1" applyFill="1" applyBorder="1" applyAlignment="1">
      <alignment horizontal="center"/>
    </xf>
    <xf numFmtId="4" fontId="10" fillId="0" borderId="4" xfId="0" applyNumberFormat="1" applyFont="1" applyFill="1" applyBorder="1" applyAlignment="1"/>
    <xf numFmtId="4" fontId="10" fillId="0" borderId="4" xfId="0" applyNumberFormat="1" applyFont="1" applyFill="1" applyBorder="1" applyAlignment="1">
      <alignment horizontal="right"/>
    </xf>
    <xf numFmtId="164" fontId="9" fillId="0" borderId="5" xfId="0" applyNumberFormat="1" applyFont="1" applyFill="1" applyBorder="1" applyAlignment="1"/>
    <xf numFmtId="0" fontId="6" fillId="0" borderId="0" xfId="0" applyFont="1" applyFill="1" applyAlignment="1"/>
    <xf numFmtId="0" fontId="6" fillId="0" borderId="0" xfId="0" applyFont="1" applyFill="1" applyAlignment="1"/>
    <xf numFmtId="0" fontId="4" fillId="0" borderId="0" xfId="0" applyFont="1" applyFill="1" applyAlignment="1">
      <alignment horizontal="left" wrapText="1"/>
    </xf>
    <xf numFmtId="0" fontId="0" fillId="0" borderId="0" xfId="0" applyFill="1" applyAlignment="1"/>
    <xf numFmtId="0" fontId="8" fillId="0" borderId="0" xfId="0" applyFont="1" applyFill="1" applyBorder="1" applyAlignment="1"/>
    <xf numFmtId="0" fontId="8" fillId="0" borderId="0" xfId="0" applyFont="1" applyFill="1" applyAlignment="1">
      <alignment horizontal="center" vertical="center"/>
    </xf>
    <xf numFmtId="0" fontId="6" fillId="0" borderId="0" xfId="0" applyFont="1" applyFill="1" applyAlignment="1">
      <alignment horizontal="center" vertical="center"/>
    </xf>
    <xf numFmtId="0" fontId="0" fillId="0" borderId="16" xfId="0" applyBorder="1" applyAlignment="1"/>
    <xf numFmtId="0" fontId="0" fillId="0" borderId="0" xfId="0" applyAlignment="1"/>
    <xf numFmtId="0" fontId="5" fillId="0" borderId="0" xfId="0" applyFont="1" applyBorder="1" applyAlignment="1">
      <alignment horizontal="center" vertical="top"/>
    </xf>
    <xf numFmtId="0" fontId="5" fillId="0" borderId="0" xfId="0" applyFont="1" applyBorder="1" applyAlignment="1">
      <alignment horizontal="center"/>
    </xf>
    <xf numFmtId="49" fontId="5" fillId="0" borderId="0" xfId="0" applyNumberFormat="1" applyFont="1" applyBorder="1" applyAlignment="1">
      <alignment horizontal="center"/>
    </xf>
    <xf numFmtId="0" fontId="17" fillId="0" borderId="0" xfId="0" applyFont="1" applyBorder="1" applyAlignment="1">
      <alignment horizontal="left" vertical="top" wrapText="1"/>
    </xf>
    <xf numFmtId="0" fontId="24" fillId="0" borderId="0" xfId="0" applyFont="1" applyAlignment="1"/>
    <xf numFmtId="0" fontId="5" fillId="0" borderId="0" xfId="0" applyNumberFormat="1" applyFont="1" applyFill="1" applyBorder="1" applyAlignment="1">
      <alignment horizontal="left" vertical="center" wrapText="1"/>
    </xf>
    <xf numFmtId="49" fontId="6" fillId="0" borderId="0" xfId="0" applyNumberFormat="1" applyFont="1" applyFill="1" applyBorder="1" applyAlignment="1">
      <alignment horizontal="left"/>
    </xf>
    <xf numFmtId="0" fontId="6" fillId="0" borderId="0" xfId="0" applyFont="1" applyFill="1" applyBorder="1" applyAlignment="1">
      <alignment horizontal="center"/>
    </xf>
    <xf numFmtId="49" fontId="6" fillId="0" borderId="0" xfId="0" applyNumberFormat="1" applyFont="1" applyFill="1" applyBorder="1" applyAlignment="1">
      <alignment horizontal="center" vertical="center"/>
    </xf>
    <xf numFmtId="0" fontId="18" fillId="0" borderId="0" xfId="0" applyFont="1" applyFill="1" applyBorder="1" applyAlignment="1"/>
    <xf numFmtId="0" fontId="19" fillId="0" borderId="0" xfId="0" applyFont="1" applyFill="1" applyAlignment="1">
      <alignment horizontal="left"/>
    </xf>
    <xf numFmtId="0" fontId="20" fillId="0" borderId="0" xfId="0" applyFont="1" applyFill="1" applyAlignment="1">
      <alignment horizontal="left"/>
    </xf>
    <xf numFmtId="49" fontId="20" fillId="0" borderId="0" xfId="0" applyNumberFormat="1" applyFont="1" applyFill="1"/>
    <xf numFmtId="49" fontId="19" fillId="0" borderId="0" xfId="0" applyNumberFormat="1" applyFont="1" applyFill="1"/>
    <xf numFmtId="49" fontId="20" fillId="0" borderId="0" xfId="0" applyNumberFormat="1" applyFont="1" applyFill="1" applyBorder="1"/>
    <xf numFmtId="0" fontId="19" fillId="0" borderId="3" xfId="0" applyFont="1" applyFill="1" applyBorder="1" applyAlignment="1">
      <alignment horizontal="left"/>
    </xf>
    <xf numFmtId="49" fontId="19" fillId="0" borderId="3" xfId="0" applyNumberFormat="1" applyFont="1" applyFill="1" applyBorder="1" applyAlignment="1">
      <alignment horizontal="left"/>
    </xf>
    <xf numFmtId="0" fontId="19" fillId="0" borderId="3" xfId="0" applyFont="1" applyFill="1" applyBorder="1" applyAlignment="1"/>
    <xf numFmtId="49" fontId="19" fillId="0" borderId="3" xfId="0" applyNumberFormat="1" applyFont="1" applyFill="1" applyBorder="1"/>
    <xf numFmtId="0" fontId="19" fillId="0" borderId="0" xfId="0" applyFont="1" applyFill="1" applyBorder="1"/>
    <xf numFmtId="0" fontId="20" fillId="0" borderId="4" xfId="0" applyFont="1" applyFill="1" applyBorder="1" applyAlignment="1">
      <alignment horizontal="left"/>
    </xf>
    <xf numFmtId="0" fontId="20" fillId="0" borderId="2" xfId="0" applyFont="1" applyFill="1" applyBorder="1" applyAlignment="1">
      <alignment horizontal="center"/>
    </xf>
    <xf numFmtId="0" fontId="20" fillId="0" borderId="1" xfId="0" applyFont="1" applyFill="1" applyBorder="1" applyAlignment="1">
      <alignment horizontal="center"/>
    </xf>
    <xf numFmtId="49" fontId="20" fillId="0" borderId="1" xfId="0" applyNumberFormat="1" applyFont="1" applyFill="1" applyBorder="1" applyAlignment="1">
      <alignment horizontal="center" vertical="center"/>
    </xf>
    <xf numFmtId="0" fontId="20" fillId="0" borderId="7" xfId="0" applyFont="1" applyFill="1" applyBorder="1" applyAlignment="1">
      <alignment horizontal="center"/>
    </xf>
    <xf numFmtId="0" fontId="20" fillId="0" borderId="4" xfId="0" applyFont="1" applyFill="1" applyBorder="1" applyAlignment="1">
      <alignment horizontal="center" vertical="center" wrapText="1"/>
    </xf>
    <xf numFmtId="49" fontId="20" fillId="0" borderId="16" xfId="0" applyNumberFormat="1" applyFont="1" applyFill="1" applyBorder="1" applyAlignment="1">
      <alignment horizontal="center" vertical="center"/>
    </xf>
    <xf numFmtId="0" fontId="20" fillId="0" borderId="1" xfId="0" applyFont="1" applyFill="1" applyBorder="1" applyAlignment="1">
      <alignment horizontal="center" vertical="center" wrapText="1"/>
    </xf>
    <xf numFmtId="0" fontId="20" fillId="0" borderId="1" xfId="0" applyFont="1" applyFill="1" applyBorder="1" applyAlignment="1">
      <alignment horizontal="left"/>
    </xf>
    <xf numFmtId="0" fontId="20" fillId="0" borderId="0" xfId="0" applyFont="1" applyFill="1" applyAlignment="1">
      <alignment horizontal="center"/>
    </xf>
    <xf numFmtId="0" fontId="20" fillId="0" borderId="16" xfId="0" applyFont="1" applyFill="1" applyBorder="1" applyAlignment="1">
      <alignment horizontal="center"/>
    </xf>
    <xf numFmtId="0" fontId="20" fillId="0" borderId="15" xfId="0" applyFont="1" applyFill="1" applyBorder="1" applyAlignment="1">
      <alignment horizontal="center" vertical="center" wrapText="1"/>
    </xf>
    <xf numFmtId="0" fontId="20" fillId="0" borderId="7" xfId="0" applyFont="1" applyFill="1" applyBorder="1" applyAlignment="1">
      <alignment horizontal="center" vertical="center"/>
    </xf>
    <xf numFmtId="0" fontId="20" fillId="0" borderId="4" xfId="0" applyFont="1" applyFill="1" applyBorder="1" applyAlignment="1">
      <alignment horizontal="center" vertical="center"/>
    </xf>
    <xf numFmtId="49" fontId="20" fillId="0" borderId="4" xfId="0" applyNumberFormat="1" applyFont="1" applyFill="1" applyBorder="1" applyAlignment="1">
      <alignment horizontal="center" vertical="center"/>
    </xf>
    <xf numFmtId="0" fontId="21" fillId="0" borderId="5" xfId="0" applyFont="1" applyFill="1" applyBorder="1" applyAlignment="1">
      <alignment vertical="center" wrapText="1"/>
    </xf>
    <xf numFmtId="49" fontId="21" fillId="0" borderId="5" xfId="0" applyNumberFormat="1" applyFont="1" applyFill="1" applyBorder="1" applyAlignment="1">
      <alignment horizontal="center"/>
    </xf>
    <xf numFmtId="49" fontId="21" fillId="0" borderId="5" xfId="0" applyNumberFormat="1" applyFont="1" applyFill="1" applyBorder="1" applyAlignment="1">
      <alignment horizontal="center" vertical="top"/>
    </xf>
    <xf numFmtId="49" fontId="21" fillId="0" borderId="5" xfId="0" applyNumberFormat="1" applyFont="1" applyFill="1" applyBorder="1" applyAlignment="1"/>
    <xf numFmtId="0" fontId="21" fillId="0" borderId="5" xfId="0" applyFont="1" applyFill="1" applyBorder="1" applyAlignment="1">
      <alignment vertical="top" wrapText="1"/>
    </xf>
    <xf numFmtId="0" fontId="12" fillId="0" borderId="4" xfId="0" applyFont="1" applyFill="1" applyBorder="1" applyAlignment="1">
      <alignment horizontal="center"/>
    </xf>
    <xf numFmtId="0" fontId="12" fillId="0" borderId="17" xfId="0" applyFont="1" applyFill="1" applyBorder="1" applyAlignment="1">
      <alignment horizontal="center"/>
    </xf>
    <xf numFmtId="49" fontId="12" fillId="0" borderId="4" xfId="0" applyNumberFormat="1" applyFont="1" applyFill="1" applyBorder="1" applyAlignment="1">
      <alignment horizontal="center" vertical="center"/>
    </xf>
    <xf numFmtId="0" fontId="12" fillId="0" borderId="4" xfId="0" applyFont="1" applyFill="1" applyBorder="1"/>
    <xf numFmtId="0" fontId="1" fillId="0" borderId="4" xfId="0" applyFont="1" applyFill="1" applyBorder="1" applyAlignment="1">
      <alignment horizontal="center"/>
    </xf>
    <xf numFmtId="0" fontId="12" fillId="0" borderId="1" xfId="0" applyFont="1" applyFill="1" applyBorder="1" applyAlignment="1">
      <alignment horizontal="center"/>
    </xf>
    <xf numFmtId="0" fontId="12" fillId="0" borderId="2" xfId="0" applyFont="1" applyFill="1" applyBorder="1" applyAlignment="1">
      <alignment horizontal="center"/>
    </xf>
    <xf numFmtId="49" fontId="12"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xf>
    <xf numFmtId="0" fontId="12" fillId="0" borderId="7" xfId="0" applyFont="1" applyFill="1" applyBorder="1" applyAlignment="1">
      <alignment horizontal="center" vertical="center"/>
    </xf>
    <xf numFmtId="0" fontId="12" fillId="0" borderId="4" xfId="0" applyFont="1" applyFill="1" applyBorder="1" applyAlignment="1">
      <alignment horizontal="center" vertical="center"/>
    </xf>
    <xf numFmtId="49" fontId="1" fillId="0" borderId="4" xfId="0" applyNumberFormat="1" applyFont="1" applyFill="1" applyBorder="1" applyAlignment="1">
      <alignment horizontal="center" vertical="center"/>
    </xf>
    <xf numFmtId="2" fontId="9" fillId="0" borderId="5" xfId="0" applyNumberFormat="1" applyFont="1" applyFill="1" applyBorder="1" applyAlignment="1"/>
    <xf numFmtId="0" fontId="25" fillId="0" borderId="0" xfId="0" applyFont="1" applyFill="1" applyAlignment="1">
      <alignment wrapText="1"/>
    </xf>
    <xf numFmtId="0" fontId="13" fillId="0" borderId="5" xfId="0" applyFont="1" applyFill="1" applyBorder="1"/>
    <xf numFmtId="0" fontId="13" fillId="0" borderId="0" xfId="0" applyFont="1" applyFill="1"/>
    <xf numFmtId="49" fontId="5" fillId="0" borderId="0" xfId="0" applyNumberFormat="1" applyFont="1" applyFill="1" applyBorder="1" applyAlignment="1">
      <alignment horizontal="center"/>
    </xf>
    <xf numFmtId="49" fontId="9" fillId="0" borderId="0" xfId="0" applyNumberFormat="1" applyFont="1" applyFill="1" applyBorder="1" applyAlignment="1">
      <alignment horizontal="center"/>
    </xf>
    <xf numFmtId="4" fontId="10" fillId="0" borderId="0" xfId="0" applyNumberFormat="1" applyFont="1" applyFill="1" applyBorder="1" applyAlignment="1">
      <alignment horizontal="center"/>
    </xf>
    <xf numFmtId="49" fontId="7" fillId="0" borderId="0" xfId="0" applyNumberFormat="1" applyFont="1" applyFill="1" applyBorder="1" applyAlignment="1">
      <alignment horizontal="left" wrapText="1"/>
    </xf>
    <xf numFmtId="49" fontId="6" fillId="0" borderId="0" xfId="0" applyNumberFormat="1" applyFont="1" applyFill="1" applyBorder="1" applyAlignment="1">
      <alignment horizontal="center"/>
    </xf>
    <xf numFmtId="0" fontId="7" fillId="0" borderId="0" xfId="0" applyFont="1" applyFill="1" applyBorder="1" applyAlignment="1">
      <alignment horizontal="left" wrapText="1"/>
    </xf>
    <xf numFmtId="49" fontId="7" fillId="0" borderId="0" xfId="0" applyNumberFormat="1" applyFont="1" applyFill="1" applyBorder="1" applyAlignment="1">
      <alignment horizontal="center" wrapText="1"/>
    </xf>
    <xf numFmtId="0" fontId="6" fillId="0" borderId="0" xfId="0" applyFont="1" applyFill="1" applyBorder="1" applyAlignment="1">
      <alignment horizontal="left"/>
    </xf>
    <xf numFmtId="49" fontId="7" fillId="0" borderId="0" xfId="0" applyNumberFormat="1" applyFont="1" applyFill="1" applyBorder="1"/>
    <xf numFmtId="49" fontId="7" fillId="0" borderId="0" xfId="0" applyNumberFormat="1" applyFont="1" applyFill="1"/>
    <xf numFmtId="0" fontId="7" fillId="0" borderId="0" xfId="0" applyFont="1" applyFill="1"/>
  </cellXfs>
  <cellStyles count="1">
    <cellStyle name="Обычный"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0"/>
  <sheetViews>
    <sheetView showGridLines="0" tabSelected="1" view="pageBreakPreview" zoomScale="70" zoomScaleSheetLayoutView="70" workbookViewId="0">
      <selection activeCell="E13" sqref="E13"/>
    </sheetView>
  </sheetViews>
  <sheetFormatPr defaultRowHeight="18" x14ac:dyDescent="0.25"/>
  <cols>
    <col min="1" max="1" width="75.7109375" style="9" customWidth="1"/>
    <col min="2" max="2" width="8.7109375" style="9" customWidth="1"/>
    <col min="3" max="3" width="45" style="9" customWidth="1"/>
    <col min="4" max="4" width="23" style="14" customWidth="1"/>
    <col min="5" max="5" width="24" style="14" customWidth="1"/>
    <col min="6" max="6" width="23.42578125" style="10" customWidth="1"/>
    <col min="7" max="7" width="9.140625" style="10" customWidth="1"/>
    <col min="8" max="8" width="0.140625" style="10" hidden="1" customWidth="1"/>
    <col min="9" max="16384" width="9.140625" style="10"/>
  </cols>
  <sheetData>
    <row r="1" spans="1:6" ht="10.5" customHeight="1" x14ac:dyDescent="0.25">
      <c r="A1" s="73"/>
      <c r="B1" s="73"/>
      <c r="C1" s="73"/>
      <c r="D1" s="138"/>
      <c r="E1" s="138"/>
      <c r="F1" s="138"/>
    </row>
    <row r="2" spans="1:6" ht="9.75" customHeight="1" x14ac:dyDescent="0.25">
      <c r="A2" s="73"/>
      <c r="B2" s="73"/>
      <c r="C2" s="73"/>
      <c r="D2" s="74"/>
      <c r="E2" s="75"/>
      <c r="F2" s="74"/>
    </row>
    <row r="3" spans="1:6" ht="10.5" customHeight="1" x14ac:dyDescent="0.25">
      <c r="A3" s="73"/>
      <c r="B3" s="73"/>
      <c r="C3" s="73"/>
      <c r="D3" s="74"/>
      <c r="E3" s="75"/>
      <c r="F3" s="74"/>
    </row>
    <row r="4" spans="1:6" ht="11.25" customHeight="1" x14ac:dyDescent="0.25">
      <c r="A4" s="73"/>
      <c r="B4" s="73"/>
      <c r="C4" s="73"/>
      <c r="D4" s="74"/>
      <c r="E4" s="75"/>
      <c r="F4" s="74"/>
    </row>
    <row r="5" spans="1:6" ht="10.5" customHeight="1" x14ac:dyDescent="0.25">
      <c r="A5" s="73"/>
      <c r="B5" s="73"/>
      <c r="C5" s="73"/>
      <c r="D5" s="74"/>
      <c r="E5" s="75"/>
      <c r="F5" s="74"/>
    </row>
    <row r="6" spans="1:6" ht="17.25" customHeight="1" thickBot="1" x14ac:dyDescent="0.3">
      <c r="A6" s="142" t="s">
        <v>190</v>
      </c>
      <c r="B6" s="142"/>
      <c r="C6" s="142"/>
      <c r="D6" s="142"/>
      <c r="E6" s="76"/>
      <c r="F6" s="77" t="s">
        <v>4</v>
      </c>
    </row>
    <row r="7" spans="1:6" ht="20.25" customHeight="1" x14ac:dyDescent="0.25">
      <c r="A7" s="73"/>
      <c r="B7" s="78"/>
      <c r="C7" s="73"/>
      <c r="D7" s="79" t="s">
        <v>185</v>
      </c>
      <c r="E7" s="79"/>
      <c r="F7" s="80" t="s">
        <v>21</v>
      </c>
    </row>
    <row r="8" spans="1:6" ht="15.75" customHeight="1" x14ac:dyDescent="0.25">
      <c r="A8" s="81"/>
      <c r="B8" s="81"/>
      <c r="C8" s="143" t="s">
        <v>560</v>
      </c>
      <c r="D8" s="143"/>
      <c r="E8" s="137" t="s">
        <v>189</v>
      </c>
      <c r="F8" s="82" t="s">
        <v>561</v>
      </c>
    </row>
    <row r="9" spans="1:6" ht="15.75" customHeight="1" x14ac:dyDescent="0.25">
      <c r="A9" s="83" t="s">
        <v>38</v>
      </c>
      <c r="B9" s="78"/>
      <c r="C9" s="78"/>
      <c r="D9" s="75"/>
      <c r="E9" s="84" t="s">
        <v>186</v>
      </c>
      <c r="F9" s="85" t="s">
        <v>76</v>
      </c>
    </row>
    <row r="10" spans="1:6" ht="17.25" customHeight="1" x14ac:dyDescent="0.25">
      <c r="A10" s="86" t="s">
        <v>96</v>
      </c>
      <c r="B10" s="137"/>
      <c r="C10" s="137"/>
      <c r="D10" s="137"/>
      <c r="E10" s="84" t="s">
        <v>187</v>
      </c>
      <c r="F10" s="82" t="s">
        <v>77</v>
      </c>
    </row>
    <row r="11" spans="1:6" ht="35.25" customHeight="1" x14ac:dyDescent="0.25">
      <c r="A11" s="139" t="s">
        <v>256</v>
      </c>
      <c r="B11" s="140"/>
      <c r="C11" s="140"/>
      <c r="D11" s="140"/>
      <c r="E11" s="84" t="s">
        <v>188</v>
      </c>
      <c r="F11" s="82" t="s">
        <v>153</v>
      </c>
    </row>
    <row r="12" spans="1:6" ht="14.1" customHeight="1" x14ac:dyDescent="0.25">
      <c r="A12" s="86" t="s">
        <v>208</v>
      </c>
      <c r="B12" s="78"/>
      <c r="C12" s="78"/>
      <c r="D12" s="75"/>
      <c r="E12" s="75"/>
      <c r="F12" s="87"/>
    </row>
    <row r="13" spans="1:6" ht="17.25" customHeight="1" thickBot="1" x14ac:dyDescent="0.3">
      <c r="A13" s="83" t="s">
        <v>90</v>
      </c>
      <c r="B13" s="141" t="s">
        <v>184</v>
      </c>
      <c r="C13" s="140"/>
      <c r="D13" s="75"/>
      <c r="E13" s="75"/>
      <c r="F13" s="88" t="s">
        <v>0</v>
      </c>
    </row>
    <row r="14" spans="1:6" ht="13.5" customHeight="1" x14ac:dyDescent="0.25">
      <c r="A14" s="73"/>
      <c r="B14" s="140"/>
      <c r="C14" s="140"/>
      <c r="D14" s="75"/>
      <c r="E14" s="75"/>
      <c r="F14" s="89"/>
    </row>
    <row r="15" spans="1:6" ht="5.25" customHeight="1" x14ac:dyDescent="0.25">
      <c r="A15" s="90"/>
      <c r="B15" s="90"/>
      <c r="C15" s="91"/>
      <c r="D15" s="92"/>
      <c r="E15" s="92"/>
      <c r="F15" s="93"/>
    </row>
    <row r="16" spans="1:6" ht="16.5" customHeight="1" x14ac:dyDescent="0.25">
      <c r="A16" s="94"/>
      <c r="B16" s="95" t="s">
        <v>10</v>
      </c>
      <c r="C16" s="96" t="s">
        <v>37</v>
      </c>
      <c r="D16" s="97" t="s">
        <v>29</v>
      </c>
      <c r="E16" s="98"/>
      <c r="F16" s="99" t="s">
        <v>22</v>
      </c>
    </row>
    <row r="17" spans="1:6" ht="21.75" customHeight="1" x14ac:dyDescent="0.25">
      <c r="A17" s="96" t="s">
        <v>5</v>
      </c>
      <c r="B17" s="95" t="s">
        <v>11</v>
      </c>
      <c r="C17" s="96" t="s">
        <v>33</v>
      </c>
      <c r="D17" s="97" t="s">
        <v>30</v>
      </c>
      <c r="E17" s="97" t="s">
        <v>24</v>
      </c>
      <c r="F17" s="97" t="s">
        <v>3</v>
      </c>
    </row>
    <row r="18" spans="1:6" ht="16.5" customHeight="1" x14ac:dyDescent="0.25">
      <c r="A18" s="100"/>
      <c r="B18" s="95" t="s">
        <v>12</v>
      </c>
      <c r="C18" s="96" t="s">
        <v>34</v>
      </c>
      <c r="D18" s="97" t="s">
        <v>3</v>
      </c>
      <c r="E18" s="97"/>
      <c r="F18" s="97"/>
    </row>
    <row r="19" spans="1:6" ht="19.5" customHeight="1" x14ac:dyDescent="0.25">
      <c r="A19" s="101">
        <v>1</v>
      </c>
      <c r="B19" s="102">
        <v>2</v>
      </c>
      <c r="C19" s="101">
        <v>3</v>
      </c>
      <c r="D19" s="103" t="s">
        <v>1</v>
      </c>
      <c r="E19" s="103" t="s">
        <v>25</v>
      </c>
      <c r="F19" s="103" t="s">
        <v>26</v>
      </c>
    </row>
    <row r="20" spans="1:6" ht="29.25" customHeight="1" x14ac:dyDescent="0.35">
      <c r="A20" s="104" t="s">
        <v>27</v>
      </c>
      <c r="B20" s="105" t="s">
        <v>79</v>
      </c>
      <c r="C20" s="106" t="s">
        <v>20</v>
      </c>
      <c r="D20" s="45">
        <f>D22+D68</f>
        <v>19423800</v>
      </c>
      <c r="E20" s="45">
        <f>E22+E68</f>
        <v>14494999.470000001</v>
      </c>
      <c r="F20" s="131">
        <f>D20-E20</f>
        <v>4928800.5299999993</v>
      </c>
    </row>
    <row r="21" spans="1:6" ht="24" customHeight="1" x14ac:dyDescent="0.35">
      <c r="A21" s="104" t="s">
        <v>6</v>
      </c>
      <c r="B21" s="105" t="s">
        <v>79</v>
      </c>
      <c r="C21" s="107"/>
      <c r="D21" s="43"/>
      <c r="E21" s="43"/>
      <c r="F21" s="108"/>
    </row>
    <row r="22" spans="1:6" ht="27" customHeight="1" x14ac:dyDescent="0.35">
      <c r="A22" s="109" t="s">
        <v>41</v>
      </c>
      <c r="B22" s="105" t="s">
        <v>79</v>
      </c>
      <c r="C22" s="105" t="s">
        <v>97</v>
      </c>
      <c r="D22" s="43">
        <f>D23+D28+D37+D45+D48+D59+D34+D63+D66</f>
        <v>3002500</v>
      </c>
      <c r="E22" s="43">
        <f>E23+E28+E37+E45+E48+E59+E34+E63+E66</f>
        <v>1447850.8</v>
      </c>
      <c r="F22" s="108">
        <f>D22-E22</f>
        <v>1554649.2</v>
      </c>
    </row>
    <row r="23" spans="1:6" ht="33" customHeight="1" x14ac:dyDescent="0.35">
      <c r="A23" s="109" t="s">
        <v>42</v>
      </c>
      <c r="B23" s="105" t="s">
        <v>79</v>
      </c>
      <c r="C23" s="105" t="s">
        <v>98</v>
      </c>
      <c r="D23" s="110">
        <f>D24</f>
        <v>293600</v>
      </c>
      <c r="E23" s="45">
        <f>E24</f>
        <v>358758.40000000002</v>
      </c>
      <c r="F23" s="108">
        <f t="shared" ref="F23:F79" si="0">D23-E23</f>
        <v>-65158.400000000023</v>
      </c>
    </row>
    <row r="24" spans="1:6" ht="26.25" customHeight="1" x14ac:dyDescent="0.35">
      <c r="A24" s="109" t="s">
        <v>43</v>
      </c>
      <c r="B24" s="105" t="s">
        <v>79</v>
      </c>
      <c r="C24" s="105" t="s">
        <v>99</v>
      </c>
      <c r="D24" s="110">
        <f>D25+D26</f>
        <v>293600</v>
      </c>
      <c r="E24" s="45">
        <f>E25+E26</f>
        <v>358758.40000000002</v>
      </c>
      <c r="F24" s="108">
        <f t="shared" si="0"/>
        <v>-65158.400000000023</v>
      </c>
    </row>
    <row r="25" spans="1:6" ht="165" customHeight="1" x14ac:dyDescent="0.35">
      <c r="A25" s="109" t="s">
        <v>116</v>
      </c>
      <c r="B25" s="105" t="s">
        <v>79</v>
      </c>
      <c r="C25" s="105" t="s">
        <v>120</v>
      </c>
      <c r="D25" s="110">
        <v>292900</v>
      </c>
      <c r="E25" s="45">
        <v>356931.78</v>
      </c>
      <c r="F25" s="108">
        <f t="shared" si="0"/>
        <v>-64031.780000000028</v>
      </c>
    </row>
    <row r="26" spans="1:6" ht="98.25" customHeight="1" x14ac:dyDescent="0.35">
      <c r="A26" s="109" t="s">
        <v>122</v>
      </c>
      <c r="B26" s="105" t="s">
        <v>79</v>
      </c>
      <c r="C26" s="105" t="s">
        <v>121</v>
      </c>
      <c r="D26" s="110">
        <v>700</v>
      </c>
      <c r="E26" s="45">
        <v>1826.62</v>
      </c>
      <c r="F26" s="108">
        <f t="shared" si="0"/>
        <v>-1126.6199999999999</v>
      </c>
    </row>
    <row r="27" spans="1:6" ht="61.5" hidden="1" customHeight="1" x14ac:dyDescent="0.35">
      <c r="A27" s="109" t="s">
        <v>44</v>
      </c>
      <c r="B27" s="105" t="s">
        <v>79</v>
      </c>
      <c r="C27" s="105" t="s">
        <v>69</v>
      </c>
      <c r="D27" s="110">
        <v>0</v>
      </c>
      <c r="E27" s="45">
        <v>117</v>
      </c>
      <c r="F27" s="108">
        <f t="shared" si="0"/>
        <v>-117</v>
      </c>
    </row>
    <row r="28" spans="1:6" ht="79.5" customHeight="1" x14ac:dyDescent="0.35">
      <c r="A28" s="109" t="s">
        <v>134</v>
      </c>
      <c r="B28" s="105" t="s">
        <v>79</v>
      </c>
      <c r="C28" s="105" t="s">
        <v>132</v>
      </c>
      <c r="D28" s="110">
        <f>D29</f>
        <v>635100</v>
      </c>
      <c r="E28" s="45">
        <f>E30+E31+E32+E33</f>
        <v>455884.72</v>
      </c>
      <c r="F28" s="108">
        <f t="shared" si="0"/>
        <v>179215.28000000003</v>
      </c>
    </row>
    <row r="29" spans="1:6" ht="89.25" customHeight="1" x14ac:dyDescent="0.35">
      <c r="A29" s="109" t="s">
        <v>135</v>
      </c>
      <c r="B29" s="105" t="s">
        <v>79</v>
      </c>
      <c r="C29" s="105" t="s">
        <v>133</v>
      </c>
      <c r="D29" s="110">
        <f>D30+D31+D32</f>
        <v>635100</v>
      </c>
      <c r="E29" s="45">
        <f>E28</f>
        <v>455884.72</v>
      </c>
      <c r="F29" s="108">
        <f t="shared" si="0"/>
        <v>179215.28000000003</v>
      </c>
    </row>
    <row r="30" spans="1:6" ht="159.75" customHeight="1" x14ac:dyDescent="0.35">
      <c r="A30" s="109" t="s">
        <v>136</v>
      </c>
      <c r="B30" s="105" t="s">
        <v>79</v>
      </c>
      <c r="C30" s="105" t="s">
        <v>137</v>
      </c>
      <c r="D30" s="110">
        <v>221400</v>
      </c>
      <c r="E30" s="45">
        <v>153044.97</v>
      </c>
      <c r="F30" s="108">
        <f t="shared" si="0"/>
        <v>68355.03</v>
      </c>
    </row>
    <row r="31" spans="1:6" ht="208.5" customHeight="1" x14ac:dyDescent="0.35">
      <c r="A31" s="109" t="s">
        <v>138</v>
      </c>
      <c r="B31" s="105" t="s">
        <v>79</v>
      </c>
      <c r="C31" s="105" t="s">
        <v>139</v>
      </c>
      <c r="D31" s="110">
        <v>4500</v>
      </c>
      <c r="E31" s="45">
        <v>2489.4699999999998</v>
      </c>
      <c r="F31" s="108">
        <f t="shared" si="0"/>
        <v>2010.5300000000002</v>
      </c>
    </row>
    <row r="32" spans="1:6" ht="158.25" customHeight="1" x14ac:dyDescent="0.35">
      <c r="A32" s="109" t="s">
        <v>140</v>
      </c>
      <c r="B32" s="105" t="s">
        <v>79</v>
      </c>
      <c r="C32" s="105" t="s">
        <v>141</v>
      </c>
      <c r="D32" s="110">
        <v>409200</v>
      </c>
      <c r="E32" s="45">
        <v>322585.98</v>
      </c>
      <c r="F32" s="108">
        <f t="shared" si="0"/>
        <v>86614.020000000019</v>
      </c>
    </row>
    <row r="33" spans="1:6" ht="176.25" customHeight="1" x14ac:dyDescent="0.35">
      <c r="A33" s="109" t="s">
        <v>281</v>
      </c>
      <c r="B33" s="105" t="s">
        <v>79</v>
      </c>
      <c r="C33" s="105" t="s">
        <v>142</v>
      </c>
      <c r="D33" s="124">
        <v>0</v>
      </c>
      <c r="E33" s="45">
        <v>-22235.7</v>
      </c>
      <c r="F33" s="108">
        <f t="shared" si="0"/>
        <v>22235.7</v>
      </c>
    </row>
    <row r="34" spans="1:6" ht="23.25" x14ac:dyDescent="0.35">
      <c r="A34" s="109" t="s">
        <v>45</v>
      </c>
      <c r="B34" s="105" t="s">
        <v>79</v>
      </c>
      <c r="C34" s="105" t="s">
        <v>100</v>
      </c>
      <c r="D34" s="110">
        <f>D35</f>
        <v>1300</v>
      </c>
      <c r="E34" s="123">
        <f>E35</f>
        <v>1150</v>
      </c>
      <c r="F34" s="108">
        <f t="shared" si="0"/>
        <v>150</v>
      </c>
    </row>
    <row r="35" spans="1:6" ht="25.5" customHeight="1" x14ac:dyDescent="0.35">
      <c r="A35" s="30" t="s">
        <v>146</v>
      </c>
      <c r="B35" s="105" t="s">
        <v>79</v>
      </c>
      <c r="C35" s="105" t="s">
        <v>147</v>
      </c>
      <c r="D35" s="111">
        <f>D36</f>
        <v>1300</v>
      </c>
      <c r="E35" s="123">
        <f>E36</f>
        <v>1150</v>
      </c>
      <c r="F35" s="108">
        <f t="shared" si="0"/>
        <v>150</v>
      </c>
    </row>
    <row r="36" spans="1:6" ht="25.5" customHeight="1" x14ac:dyDescent="0.35">
      <c r="A36" s="30" t="s">
        <v>146</v>
      </c>
      <c r="B36" s="105" t="s">
        <v>79</v>
      </c>
      <c r="C36" s="105" t="s">
        <v>148</v>
      </c>
      <c r="D36" s="111">
        <v>1300</v>
      </c>
      <c r="E36" s="123">
        <v>1150</v>
      </c>
      <c r="F36" s="108">
        <f t="shared" si="0"/>
        <v>150</v>
      </c>
    </row>
    <row r="37" spans="1:6" ht="23.25" x14ac:dyDescent="0.35">
      <c r="A37" s="30" t="s">
        <v>46</v>
      </c>
      <c r="B37" s="105" t="s">
        <v>79</v>
      </c>
      <c r="C37" s="105" t="s">
        <v>101</v>
      </c>
      <c r="D37" s="110">
        <f>D38+D40</f>
        <v>1789000</v>
      </c>
      <c r="E37" s="45">
        <f>E38+E40</f>
        <v>403562.92</v>
      </c>
      <c r="F37" s="108">
        <f t="shared" si="0"/>
        <v>1385437.08</v>
      </c>
    </row>
    <row r="38" spans="1:6" ht="23.25" x14ac:dyDescent="0.35">
      <c r="A38" s="30" t="s">
        <v>47</v>
      </c>
      <c r="B38" s="105" t="s">
        <v>79</v>
      </c>
      <c r="C38" s="105" t="s">
        <v>102</v>
      </c>
      <c r="D38" s="110">
        <f>D39</f>
        <v>134300</v>
      </c>
      <c r="E38" s="45">
        <f>E39</f>
        <v>9684.57</v>
      </c>
      <c r="F38" s="108">
        <f t="shared" si="0"/>
        <v>124615.43</v>
      </c>
    </row>
    <row r="39" spans="1:6" ht="101.25" customHeight="1" x14ac:dyDescent="0.35">
      <c r="A39" s="30" t="s">
        <v>209</v>
      </c>
      <c r="B39" s="105" t="s">
        <v>79</v>
      </c>
      <c r="C39" s="105" t="s">
        <v>202</v>
      </c>
      <c r="D39" s="110">
        <v>134300</v>
      </c>
      <c r="E39" s="45">
        <v>9684.57</v>
      </c>
      <c r="F39" s="108">
        <f t="shared" si="0"/>
        <v>124615.43</v>
      </c>
    </row>
    <row r="40" spans="1:6" ht="30.75" customHeight="1" x14ac:dyDescent="0.35">
      <c r="A40" s="30" t="s">
        <v>48</v>
      </c>
      <c r="B40" s="105" t="s">
        <v>79</v>
      </c>
      <c r="C40" s="105" t="s">
        <v>103</v>
      </c>
      <c r="D40" s="110">
        <f>D41+D43</f>
        <v>1654700</v>
      </c>
      <c r="E40" s="45">
        <f>E41+E43</f>
        <v>393878.35</v>
      </c>
      <c r="F40" s="108">
        <f t="shared" si="0"/>
        <v>1260821.6499999999</v>
      </c>
    </row>
    <row r="41" spans="1:6" ht="32.25" customHeight="1" x14ac:dyDescent="0.35">
      <c r="A41" s="30" t="s">
        <v>194</v>
      </c>
      <c r="B41" s="105" t="s">
        <v>79</v>
      </c>
      <c r="C41" s="105" t="s">
        <v>247</v>
      </c>
      <c r="D41" s="110">
        <f>D42</f>
        <v>538100</v>
      </c>
      <c r="E41" s="45">
        <f>E42</f>
        <v>352518.85</v>
      </c>
      <c r="F41" s="108">
        <f t="shared" si="0"/>
        <v>185581.15000000002</v>
      </c>
    </row>
    <row r="42" spans="1:6" ht="74.25" customHeight="1" x14ac:dyDescent="0.35">
      <c r="A42" s="30" t="s">
        <v>196</v>
      </c>
      <c r="B42" s="105" t="s">
        <v>79</v>
      </c>
      <c r="C42" s="105" t="s">
        <v>191</v>
      </c>
      <c r="D42" s="110">
        <v>538100</v>
      </c>
      <c r="E42" s="45">
        <v>352518.85</v>
      </c>
      <c r="F42" s="108">
        <f t="shared" si="0"/>
        <v>185581.15000000002</v>
      </c>
    </row>
    <row r="43" spans="1:6" ht="33" customHeight="1" x14ac:dyDescent="0.35">
      <c r="A43" s="30" t="s">
        <v>197</v>
      </c>
      <c r="B43" s="105" t="s">
        <v>79</v>
      </c>
      <c r="C43" s="105" t="s">
        <v>192</v>
      </c>
      <c r="D43" s="110">
        <f>D44</f>
        <v>1116600</v>
      </c>
      <c r="E43" s="45">
        <f>E44</f>
        <v>41359.5</v>
      </c>
      <c r="F43" s="108">
        <f t="shared" si="0"/>
        <v>1075240.5</v>
      </c>
    </row>
    <row r="44" spans="1:6" ht="103.5" customHeight="1" x14ac:dyDescent="0.35">
      <c r="A44" s="30" t="s">
        <v>198</v>
      </c>
      <c r="B44" s="105" t="s">
        <v>79</v>
      </c>
      <c r="C44" s="105" t="s">
        <v>193</v>
      </c>
      <c r="D44" s="43">
        <v>1116600</v>
      </c>
      <c r="E44" s="43">
        <v>41359.5</v>
      </c>
      <c r="F44" s="108">
        <f t="shared" si="0"/>
        <v>1075240.5</v>
      </c>
    </row>
    <row r="45" spans="1:6" ht="25.5" customHeight="1" x14ac:dyDescent="0.35">
      <c r="A45" s="30" t="s">
        <v>123</v>
      </c>
      <c r="B45" s="105" t="s">
        <v>79</v>
      </c>
      <c r="C45" s="105" t="s">
        <v>124</v>
      </c>
      <c r="D45" s="43">
        <f t="shared" ref="D45:D46" si="1">D46</f>
        <v>7500</v>
      </c>
      <c r="E45" s="44">
        <f>E46</f>
        <v>2729.22</v>
      </c>
      <c r="F45" s="108">
        <f t="shared" si="0"/>
        <v>4770.7800000000007</v>
      </c>
    </row>
    <row r="46" spans="1:6" ht="105" customHeight="1" x14ac:dyDescent="0.35">
      <c r="A46" s="30" t="s">
        <v>125</v>
      </c>
      <c r="B46" s="105" t="s">
        <v>79</v>
      </c>
      <c r="C46" s="105" t="s">
        <v>126</v>
      </c>
      <c r="D46" s="43">
        <f t="shared" si="1"/>
        <v>7500</v>
      </c>
      <c r="E46" s="44">
        <f>E47</f>
        <v>2729.22</v>
      </c>
      <c r="F46" s="108">
        <f t="shared" si="0"/>
        <v>4770.7800000000007</v>
      </c>
    </row>
    <row r="47" spans="1:6" ht="165" customHeight="1" x14ac:dyDescent="0.35">
      <c r="A47" s="30" t="s">
        <v>288</v>
      </c>
      <c r="B47" s="105" t="s">
        <v>79</v>
      </c>
      <c r="C47" s="105" t="s">
        <v>127</v>
      </c>
      <c r="D47" s="43">
        <v>7500</v>
      </c>
      <c r="E47" s="44">
        <v>2729.22</v>
      </c>
      <c r="F47" s="108">
        <f t="shared" si="0"/>
        <v>4770.7800000000007</v>
      </c>
    </row>
    <row r="48" spans="1:6" ht="93" x14ac:dyDescent="0.35">
      <c r="A48" s="30" t="s">
        <v>49</v>
      </c>
      <c r="B48" s="105" t="s">
        <v>79</v>
      </c>
      <c r="C48" s="105" t="s">
        <v>104</v>
      </c>
      <c r="D48" s="43">
        <f t="shared" ref="D48" si="2">D49</f>
        <v>230500</v>
      </c>
      <c r="E48" s="44">
        <f>E49</f>
        <v>142268.41</v>
      </c>
      <c r="F48" s="108">
        <f t="shared" si="0"/>
        <v>88231.59</v>
      </c>
    </row>
    <row r="49" spans="1:6" ht="213" customHeight="1" x14ac:dyDescent="0.35">
      <c r="A49" s="30" t="s">
        <v>93</v>
      </c>
      <c r="B49" s="105" t="s">
        <v>79</v>
      </c>
      <c r="C49" s="105" t="s">
        <v>105</v>
      </c>
      <c r="D49" s="43">
        <f>D50</f>
        <v>230500</v>
      </c>
      <c r="E49" s="44">
        <f>E50</f>
        <v>142268.41</v>
      </c>
      <c r="F49" s="108">
        <f t="shared" si="0"/>
        <v>88231.59</v>
      </c>
    </row>
    <row r="50" spans="1:6" ht="165" customHeight="1" x14ac:dyDescent="0.35">
      <c r="A50" s="30" t="s">
        <v>282</v>
      </c>
      <c r="B50" s="105" t="s">
        <v>79</v>
      </c>
      <c r="C50" s="105" t="s">
        <v>106</v>
      </c>
      <c r="D50" s="43">
        <f>D58</f>
        <v>230500</v>
      </c>
      <c r="E50" s="44">
        <f>E58</f>
        <v>142268.41</v>
      </c>
      <c r="F50" s="108">
        <f t="shared" si="0"/>
        <v>88231.59</v>
      </c>
    </row>
    <row r="51" spans="1:6" ht="15.75" hidden="1" customHeight="1" x14ac:dyDescent="0.35">
      <c r="A51" s="30" t="s">
        <v>95</v>
      </c>
      <c r="B51" s="105" t="s">
        <v>79</v>
      </c>
      <c r="C51" s="105" t="s">
        <v>117</v>
      </c>
      <c r="D51" s="43">
        <v>83700</v>
      </c>
      <c r="E51" s="44">
        <v>64934.76</v>
      </c>
      <c r="F51" s="108">
        <f t="shared" si="0"/>
        <v>18765.239999999998</v>
      </c>
    </row>
    <row r="52" spans="1:6" ht="9" hidden="1" customHeight="1" x14ac:dyDescent="0.35">
      <c r="A52" s="30" t="s">
        <v>51</v>
      </c>
      <c r="B52" s="105" t="s">
        <v>79</v>
      </c>
      <c r="C52" s="105" t="s">
        <v>72</v>
      </c>
      <c r="D52" s="43">
        <f t="shared" ref="D52:E54" si="3">D53</f>
        <v>0</v>
      </c>
      <c r="E52" s="44">
        <f t="shared" si="3"/>
        <v>0</v>
      </c>
      <c r="F52" s="108">
        <f t="shared" si="0"/>
        <v>0</v>
      </c>
    </row>
    <row r="53" spans="1:6" ht="12" hidden="1" customHeight="1" x14ac:dyDescent="0.35">
      <c r="A53" s="30" t="s">
        <v>52</v>
      </c>
      <c r="B53" s="105" t="s">
        <v>79</v>
      </c>
      <c r="C53" s="105" t="s">
        <v>73</v>
      </c>
      <c r="D53" s="43">
        <f t="shared" si="3"/>
        <v>0</v>
      </c>
      <c r="E53" s="44">
        <f t="shared" si="3"/>
        <v>0</v>
      </c>
      <c r="F53" s="108">
        <f t="shared" si="0"/>
        <v>0</v>
      </c>
    </row>
    <row r="54" spans="1:6" ht="11.25" hidden="1" customHeight="1" x14ac:dyDescent="0.35">
      <c r="A54" s="112" t="s">
        <v>53</v>
      </c>
      <c r="B54" s="105" t="s">
        <v>79</v>
      </c>
      <c r="C54" s="105" t="s">
        <v>74</v>
      </c>
      <c r="D54" s="43">
        <f t="shared" si="3"/>
        <v>0</v>
      </c>
      <c r="E54" s="44">
        <f t="shared" si="3"/>
        <v>0</v>
      </c>
      <c r="F54" s="108">
        <f t="shared" si="0"/>
        <v>0</v>
      </c>
    </row>
    <row r="55" spans="1:6" ht="11.25" hidden="1" customHeight="1" x14ac:dyDescent="0.35">
      <c r="A55" s="112" t="s">
        <v>54</v>
      </c>
      <c r="B55" s="105" t="s">
        <v>79</v>
      </c>
      <c r="C55" s="105" t="s">
        <v>75</v>
      </c>
      <c r="D55" s="43"/>
      <c r="E55" s="44"/>
      <c r="F55" s="108">
        <f t="shared" si="0"/>
        <v>0</v>
      </c>
    </row>
    <row r="56" spans="1:6" ht="26.25" hidden="1" customHeight="1" x14ac:dyDescent="0.35">
      <c r="A56" s="30" t="s">
        <v>49</v>
      </c>
      <c r="B56" s="105" t="s">
        <v>79</v>
      </c>
      <c r="C56" s="105" t="s">
        <v>70</v>
      </c>
      <c r="D56" s="43"/>
      <c r="E56" s="44">
        <f>E57</f>
        <v>142268.41</v>
      </c>
      <c r="F56" s="108">
        <f t="shared" si="0"/>
        <v>-142268.41</v>
      </c>
    </row>
    <row r="57" spans="1:6" ht="12.75" hidden="1" customHeight="1" x14ac:dyDescent="0.35">
      <c r="A57" s="30" t="s">
        <v>50</v>
      </c>
      <c r="B57" s="105" t="s">
        <v>79</v>
      </c>
      <c r="C57" s="105" t="s">
        <v>71</v>
      </c>
      <c r="D57" s="43">
        <v>0</v>
      </c>
      <c r="E57" s="44">
        <f>E58</f>
        <v>142268.41</v>
      </c>
      <c r="F57" s="108">
        <f t="shared" si="0"/>
        <v>-142268.41</v>
      </c>
    </row>
    <row r="58" spans="1:6" ht="170.25" customHeight="1" x14ac:dyDescent="0.35">
      <c r="A58" s="30" t="s">
        <v>203</v>
      </c>
      <c r="B58" s="105" t="s">
        <v>79</v>
      </c>
      <c r="C58" s="105" t="s">
        <v>195</v>
      </c>
      <c r="D58" s="43">
        <v>230500</v>
      </c>
      <c r="E58" s="44">
        <v>142268.41</v>
      </c>
      <c r="F58" s="108">
        <f t="shared" si="0"/>
        <v>88231.59</v>
      </c>
    </row>
    <row r="59" spans="1:6" ht="78.75" customHeight="1" x14ac:dyDescent="0.35">
      <c r="A59" s="114" t="s">
        <v>499</v>
      </c>
      <c r="B59" s="105" t="s">
        <v>79</v>
      </c>
      <c r="C59" s="200" t="s">
        <v>498</v>
      </c>
      <c r="D59" s="43">
        <f t="shared" ref="D59:E61" si="4">D60</f>
        <v>0</v>
      </c>
      <c r="E59" s="43">
        <f t="shared" si="4"/>
        <v>2771.55</v>
      </c>
      <c r="F59" s="108">
        <f t="shared" si="0"/>
        <v>-2771.55</v>
      </c>
    </row>
    <row r="60" spans="1:6" ht="41.25" customHeight="1" x14ac:dyDescent="0.35">
      <c r="A60" s="114" t="s">
        <v>497</v>
      </c>
      <c r="B60" s="105" t="s">
        <v>79</v>
      </c>
      <c r="C60" s="201" t="s">
        <v>496</v>
      </c>
      <c r="D60" s="43">
        <f t="shared" si="4"/>
        <v>0</v>
      </c>
      <c r="E60" s="43">
        <f t="shared" si="4"/>
        <v>2771.55</v>
      </c>
      <c r="F60" s="108">
        <f t="shared" si="0"/>
        <v>-2771.55</v>
      </c>
    </row>
    <row r="61" spans="1:6" ht="41.25" customHeight="1" x14ac:dyDescent="0.35">
      <c r="A61" s="114" t="s">
        <v>536</v>
      </c>
      <c r="B61" s="105" t="s">
        <v>79</v>
      </c>
      <c r="C61" s="105" t="s">
        <v>537</v>
      </c>
      <c r="D61" s="43">
        <f t="shared" si="4"/>
        <v>0</v>
      </c>
      <c r="E61" s="43">
        <f t="shared" si="4"/>
        <v>2771.55</v>
      </c>
      <c r="F61" s="108">
        <f t="shared" si="0"/>
        <v>-2771.55</v>
      </c>
    </row>
    <row r="62" spans="1:6" ht="54.75" customHeight="1" x14ac:dyDescent="0.35">
      <c r="A62" s="113" t="s">
        <v>495</v>
      </c>
      <c r="B62" s="105" t="s">
        <v>79</v>
      </c>
      <c r="C62" s="105" t="s">
        <v>494</v>
      </c>
      <c r="D62" s="43">
        <v>0</v>
      </c>
      <c r="E62" s="44">
        <v>2771.55</v>
      </c>
      <c r="F62" s="108">
        <f t="shared" si="0"/>
        <v>-2771.55</v>
      </c>
    </row>
    <row r="63" spans="1:6" ht="27.75" customHeight="1" x14ac:dyDescent="0.35">
      <c r="A63" s="30" t="s">
        <v>144</v>
      </c>
      <c r="B63" s="105" t="s">
        <v>79</v>
      </c>
      <c r="C63" s="105" t="s">
        <v>145</v>
      </c>
      <c r="D63" s="44">
        <f>D64</f>
        <v>45500</v>
      </c>
      <c r="E63" s="44">
        <f>E64</f>
        <v>16475.080000000002</v>
      </c>
      <c r="F63" s="108">
        <f t="shared" si="0"/>
        <v>29024.92</v>
      </c>
    </row>
    <row r="64" spans="1:6" ht="52.5" customHeight="1" x14ac:dyDescent="0.35">
      <c r="A64" s="112" t="s">
        <v>283</v>
      </c>
      <c r="B64" s="105" t="s">
        <v>79</v>
      </c>
      <c r="C64" s="105" t="s">
        <v>129</v>
      </c>
      <c r="D64" s="44">
        <f>D65</f>
        <v>45500</v>
      </c>
      <c r="E64" s="44">
        <f>E65</f>
        <v>16475.080000000002</v>
      </c>
      <c r="F64" s="108">
        <f t="shared" si="0"/>
        <v>29024.92</v>
      </c>
    </row>
    <row r="65" spans="1:6" ht="91.5" customHeight="1" x14ac:dyDescent="0.35">
      <c r="A65" s="112" t="s">
        <v>284</v>
      </c>
      <c r="B65" s="105" t="s">
        <v>79</v>
      </c>
      <c r="C65" s="105" t="s">
        <v>249</v>
      </c>
      <c r="D65" s="44">
        <v>45500</v>
      </c>
      <c r="E65" s="115">
        <v>16475.080000000002</v>
      </c>
      <c r="F65" s="108">
        <f t="shared" si="0"/>
        <v>29024.92</v>
      </c>
    </row>
    <row r="66" spans="1:6" ht="48.75" customHeight="1" x14ac:dyDescent="0.35">
      <c r="A66" s="30" t="s">
        <v>546</v>
      </c>
      <c r="B66" s="105" t="s">
        <v>79</v>
      </c>
      <c r="C66" s="105" t="s">
        <v>548</v>
      </c>
      <c r="D66" s="44">
        <f>D67</f>
        <v>0</v>
      </c>
      <c r="E66" s="44">
        <f>E67</f>
        <v>64250.5</v>
      </c>
      <c r="F66" s="108">
        <f t="shared" si="0"/>
        <v>-64250.5</v>
      </c>
    </row>
    <row r="67" spans="1:6" ht="48.75" customHeight="1" x14ac:dyDescent="0.35">
      <c r="A67" s="112" t="s">
        <v>547</v>
      </c>
      <c r="B67" s="105" t="s">
        <v>79</v>
      </c>
      <c r="C67" s="105" t="s">
        <v>549</v>
      </c>
      <c r="D67" s="44">
        <v>0</v>
      </c>
      <c r="E67" s="115">
        <v>64250.5</v>
      </c>
      <c r="F67" s="108">
        <f t="shared" si="0"/>
        <v>-64250.5</v>
      </c>
    </row>
    <row r="68" spans="1:6" ht="23.25" x14ac:dyDescent="0.35">
      <c r="A68" s="30" t="s">
        <v>55</v>
      </c>
      <c r="B68" s="105" t="s">
        <v>79</v>
      </c>
      <c r="C68" s="105" t="s">
        <v>107</v>
      </c>
      <c r="D68" s="43">
        <f>D69</f>
        <v>16421300</v>
      </c>
      <c r="E68" s="43">
        <f>E69</f>
        <v>13047148.67</v>
      </c>
      <c r="F68" s="108">
        <f t="shared" si="0"/>
        <v>3374151.33</v>
      </c>
    </row>
    <row r="69" spans="1:6" ht="84" customHeight="1" x14ac:dyDescent="0.35">
      <c r="A69" s="30" t="s">
        <v>56</v>
      </c>
      <c r="B69" s="105" t="s">
        <v>79</v>
      </c>
      <c r="C69" s="105" t="s">
        <v>108</v>
      </c>
      <c r="D69" s="43">
        <f>D70+D73+D78</f>
        <v>16421300</v>
      </c>
      <c r="E69" s="43">
        <f>E70+E73+E78</f>
        <v>13047148.67</v>
      </c>
      <c r="F69" s="108">
        <f t="shared" si="0"/>
        <v>3374151.33</v>
      </c>
    </row>
    <row r="70" spans="1:6" ht="58.5" customHeight="1" x14ac:dyDescent="0.35">
      <c r="A70" s="30" t="s">
        <v>493</v>
      </c>
      <c r="B70" s="105" t="s">
        <v>79</v>
      </c>
      <c r="C70" s="105" t="s">
        <v>109</v>
      </c>
      <c r="D70" s="43">
        <f t="shared" ref="D70:E71" si="5">D71</f>
        <v>4650300</v>
      </c>
      <c r="E70" s="44">
        <f t="shared" si="5"/>
        <v>3570500</v>
      </c>
      <c r="F70" s="108">
        <f>D70-E70</f>
        <v>1079800</v>
      </c>
    </row>
    <row r="71" spans="1:6" ht="45" customHeight="1" x14ac:dyDescent="0.35">
      <c r="A71" s="30" t="s">
        <v>57</v>
      </c>
      <c r="B71" s="105" t="s">
        <v>79</v>
      </c>
      <c r="C71" s="105" t="s">
        <v>110</v>
      </c>
      <c r="D71" s="43">
        <f t="shared" si="5"/>
        <v>4650300</v>
      </c>
      <c r="E71" s="44">
        <f t="shared" si="5"/>
        <v>3570500</v>
      </c>
      <c r="F71" s="108">
        <f t="shared" si="0"/>
        <v>1079800</v>
      </c>
    </row>
    <row r="72" spans="1:6" ht="46.5" x14ac:dyDescent="0.35">
      <c r="A72" s="30" t="s">
        <v>254</v>
      </c>
      <c r="B72" s="105" t="s">
        <v>79</v>
      </c>
      <c r="C72" s="105" t="s">
        <v>199</v>
      </c>
      <c r="D72" s="43">
        <v>4650300</v>
      </c>
      <c r="E72" s="44">
        <v>3570500</v>
      </c>
      <c r="F72" s="108">
        <f t="shared" si="0"/>
        <v>1079800</v>
      </c>
    </row>
    <row r="73" spans="1:6" ht="75" customHeight="1" x14ac:dyDescent="0.35">
      <c r="A73" s="30" t="s">
        <v>492</v>
      </c>
      <c r="B73" s="105" t="s">
        <v>79</v>
      </c>
      <c r="C73" s="105" t="s">
        <v>111</v>
      </c>
      <c r="D73" s="43">
        <f>D75+D77</f>
        <v>175000</v>
      </c>
      <c r="E73" s="44">
        <f>E74+E76</f>
        <v>148800</v>
      </c>
      <c r="F73" s="108">
        <f>D73-E73</f>
        <v>26200</v>
      </c>
    </row>
    <row r="74" spans="1:6" ht="82.5" customHeight="1" x14ac:dyDescent="0.35">
      <c r="A74" s="30" t="s">
        <v>58</v>
      </c>
      <c r="B74" s="105" t="s">
        <v>79</v>
      </c>
      <c r="C74" s="105" t="s">
        <v>112</v>
      </c>
      <c r="D74" s="43">
        <f>D75</f>
        <v>174800</v>
      </c>
      <c r="E74" s="44">
        <f>E75</f>
        <v>148600</v>
      </c>
      <c r="F74" s="108">
        <f t="shared" si="0"/>
        <v>26200</v>
      </c>
    </row>
    <row r="75" spans="1:6" ht="100.5" customHeight="1" x14ac:dyDescent="0.35">
      <c r="A75" s="30" t="s">
        <v>210</v>
      </c>
      <c r="B75" s="105" t="s">
        <v>79</v>
      </c>
      <c r="C75" s="105" t="s">
        <v>204</v>
      </c>
      <c r="D75" s="43">
        <v>174800</v>
      </c>
      <c r="E75" s="44">
        <v>148600</v>
      </c>
      <c r="F75" s="108">
        <f t="shared" si="0"/>
        <v>26200</v>
      </c>
    </row>
    <row r="76" spans="1:6" ht="84.75" customHeight="1" x14ac:dyDescent="0.35">
      <c r="A76" s="30" t="s">
        <v>285</v>
      </c>
      <c r="B76" s="105" t="s">
        <v>79</v>
      </c>
      <c r="C76" s="105" t="s">
        <v>113</v>
      </c>
      <c r="D76" s="122">
        <f>D77</f>
        <v>200</v>
      </c>
      <c r="E76" s="122">
        <f>E77</f>
        <v>200</v>
      </c>
      <c r="F76" s="108">
        <f t="shared" si="0"/>
        <v>0</v>
      </c>
    </row>
    <row r="77" spans="1:6" ht="82.5" customHeight="1" x14ac:dyDescent="0.35">
      <c r="A77" s="30" t="s">
        <v>286</v>
      </c>
      <c r="B77" s="105" t="s">
        <v>79</v>
      </c>
      <c r="C77" s="105" t="s">
        <v>246</v>
      </c>
      <c r="D77" s="43">
        <v>200</v>
      </c>
      <c r="E77" s="122">
        <v>200</v>
      </c>
      <c r="F77" s="108">
        <f t="shared" si="0"/>
        <v>0</v>
      </c>
    </row>
    <row r="78" spans="1:6" ht="28.5" customHeight="1" x14ac:dyDescent="0.35">
      <c r="A78" s="30" t="s">
        <v>59</v>
      </c>
      <c r="B78" s="105" t="s">
        <v>79</v>
      </c>
      <c r="C78" s="105" t="s">
        <v>114</v>
      </c>
      <c r="D78" s="43">
        <f>D79</f>
        <v>11596000</v>
      </c>
      <c r="E78" s="44">
        <f>E79</f>
        <v>9327848.6699999999</v>
      </c>
      <c r="F78" s="108">
        <f t="shared" si="0"/>
        <v>2268151.33</v>
      </c>
    </row>
    <row r="79" spans="1:6" ht="66" customHeight="1" x14ac:dyDescent="0.35">
      <c r="A79" s="30" t="s">
        <v>60</v>
      </c>
      <c r="B79" s="105" t="s">
        <v>79</v>
      </c>
      <c r="C79" s="105" t="s">
        <v>115</v>
      </c>
      <c r="D79" s="43">
        <f>D80</f>
        <v>11596000</v>
      </c>
      <c r="E79" s="44">
        <f>E80</f>
        <v>9327848.6699999999</v>
      </c>
      <c r="F79" s="108">
        <f t="shared" si="0"/>
        <v>2268151.33</v>
      </c>
    </row>
    <row r="80" spans="1:6" ht="66" customHeight="1" x14ac:dyDescent="0.35">
      <c r="A80" s="30" t="s">
        <v>253</v>
      </c>
      <c r="B80" s="105" t="s">
        <v>79</v>
      </c>
      <c r="C80" s="133" t="s">
        <v>245</v>
      </c>
      <c r="D80" s="134">
        <v>11596000</v>
      </c>
      <c r="E80" s="135">
        <v>9327848.6699999999</v>
      </c>
      <c r="F80" s="108">
        <f t="shared" ref="F80" si="6">D80-E80</f>
        <v>2268151.33</v>
      </c>
    </row>
    <row r="81" spans="1:6" ht="28.5" customHeight="1" x14ac:dyDescent="0.35">
      <c r="A81" s="151"/>
      <c r="B81" s="202"/>
      <c r="C81" s="203"/>
      <c r="D81" s="204"/>
      <c r="E81" s="204"/>
      <c r="F81" s="204"/>
    </row>
    <row r="82" spans="1:6" ht="15.95" customHeight="1" x14ac:dyDescent="0.25">
      <c r="A82" s="151"/>
      <c r="B82" s="205"/>
      <c r="C82" s="206"/>
      <c r="D82" s="206"/>
      <c r="E82" s="206"/>
      <c r="F82" s="206"/>
    </row>
    <row r="83" spans="1:6" ht="15.95" customHeight="1" x14ac:dyDescent="0.25">
      <c r="A83" s="151"/>
      <c r="B83" s="205"/>
      <c r="C83" s="206"/>
      <c r="D83" s="206"/>
      <c r="E83" s="206"/>
      <c r="F83" s="206"/>
    </row>
    <row r="84" spans="1:6" ht="15.95" customHeight="1" x14ac:dyDescent="0.25">
      <c r="A84" s="151"/>
      <c r="B84" s="205"/>
      <c r="C84" s="206"/>
      <c r="D84" s="206"/>
      <c r="E84" s="206"/>
      <c r="F84" s="206"/>
    </row>
    <row r="85" spans="1:6" ht="15.95" customHeight="1" x14ac:dyDescent="0.25">
      <c r="A85" s="151"/>
      <c r="B85" s="205"/>
      <c r="C85" s="206"/>
      <c r="D85" s="206"/>
      <c r="E85" s="206"/>
      <c r="F85" s="206"/>
    </row>
    <row r="86" spans="1:6" ht="15.95" customHeight="1" x14ac:dyDescent="0.25">
      <c r="A86" s="151"/>
      <c r="B86" s="205"/>
      <c r="C86" s="206"/>
      <c r="D86" s="206"/>
      <c r="E86" s="206"/>
      <c r="F86" s="206"/>
    </row>
    <row r="87" spans="1:6" ht="15.95" customHeight="1" x14ac:dyDescent="0.25">
      <c r="A87" s="151"/>
      <c r="B87" s="205"/>
      <c r="C87" s="206"/>
      <c r="D87" s="206"/>
      <c r="E87" s="206"/>
      <c r="F87" s="206"/>
    </row>
    <row r="88" spans="1:6" ht="15.95" customHeight="1" x14ac:dyDescent="0.25">
      <c r="A88" s="151"/>
      <c r="B88" s="205"/>
      <c r="C88" s="206"/>
      <c r="D88" s="206"/>
      <c r="E88" s="206"/>
      <c r="F88" s="206"/>
    </row>
    <row r="89" spans="1:6" ht="15.95" customHeight="1" x14ac:dyDescent="0.25">
      <c r="A89" s="151"/>
      <c r="B89" s="205"/>
      <c r="C89" s="206"/>
      <c r="D89" s="206"/>
      <c r="E89" s="206"/>
      <c r="F89" s="206"/>
    </row>
    <row r="90" spans="1:6" ht="15.95" customHeight="1" x14ac:dyDescent="0.25">
      <c r="A90" s="151"/>
      <c r="B90" s="205"/>
      <c r="C90" s="206"/>
      <c r="D90" s="206"/>
      <c r="E90" s="206"/>
      <c r="F90" s="206"/>
    </row>
    <row r="91" spans="1:6" ht="15.95" customHeight="1" x14ac:dyDescent="0.25">
      <c r="A91" s="151"/>
      <c r="B91" s="205"/>
      <c r="C91" s="206"/>
      <c r="D91" s="206"/>
      <c r="E91" s="206"/>
      <c r="F91" s="206"/>
    </row>
    <row r="92" spans="1:6" ht="22.5" customHeight="1" x14ac:dyDescent="0.25">
      <c r="A92" s="151"/>
      <c r="B92" s="205"/>
      <c r="C92" s="206"/>
      <c r="D92" s="206"/>
      <c r="E92" s="206"/>
      <c r="F92" s="206"/>
    </row>
    <row r="93" spans="1:6" ht="12.75" customHeight="1" x14ac:dyDescent="0.25">
      <c r="A93" s="207"/>
      <c r="B93" s="208"/>
      <c r="C93" s="206"/>
      <c r="D93" s="206"/>
      <c r="E93" s="206"/>
      <c r="F93" s="206"/>
    </row>
    <row r="94" spans="1:6" ht="12.75" customHeight="1" x14ac:dyDescent="0.25">
      <c r="A94" s="207"/>
      <c r="B94" s="208"/>
      <c r="C94" s="206"/>
      <c r="D94" s="206"/>
      <c r="E94" s="206"/>
      <c r="F94" s="206"/>
    </row>
    <row r="95" spans="1:6" ht="12.75" customHeight="1" x14ac:dyDescent="0.25">
      <c r="A95" s="207"/>
      <c r="B95" s="208"/>
      <c r="C95" s="206"/>
      <c r="D95" s="206"/>
      <c r="E95" s="206"/>
      <c r="F95" s="206"/>
    </row>
    <row r="96" spans="1:6" ht="12.75" customHeight="1" x14ac:dyDescent="0.25">
      <c r="A96" s="207"/>
      <c r="B96" s="208"/>
      <c r="C96" s="206"/>
      <c r="D96" s="206"/>
      <c r="E96" s="206"/>
      <c r="F96" s="206"/>
    </row>
    <row r="97" spans="1:6" ht="22.5" customHeight="1" x14ac:dyDescent="0.25">
      <c r="A97" s="207"/>
      <c r="B97" s="208"/>
      <c r="C97" s="206"/>
      <c r="D97" s="206"/>
      <c r="E97" s="206"/>
      <c r="F97" s="206"/>
    </row>
    <row r="98" spans="1:6" ht="11.25" customHeight="1" x14ac:dyDescent="0.25">
      <c r="A98" s="78"/>
      <c r="B98" s="78"/>
      <c r="C98" s="209"/>
      <c r="D98" s="210"/>
      <c r="E98" s="211"/>
      <c r="F98" s="212"/>
    </row>
    <row r="99" spans="1:6" ht="11.25" customHeight="1" x14ac:dyDescent="0.25">
      <c r="A99" s="78"/>
      <c r="B99" s="78"/>
      <c r="C99" s="209"/>
      <c r="D99" s="210"/>
      <c r="E99" s="211"/>
      <c r="F99" s="212"/>
    </row>
    <row r="100" spans="1:6" ht="11.25" customHeight="1" x14ac:dyDescent="0.25">
      <c r="A100" s="78"/>
      <c r="B100" s="78"/>
      <c r="C100" s="209"/>
      <c r="D100" s="210"/>
      <c r="E100" s="211"/>
      <c r="F100" s="212"/>
    </row>
    <row r="101" spans="1:6" ht="11.25" customHeight="1" x14ac:dyDescent="0.25">
      <c r="A101" s="78"/>
      <c r="B101" s="78"/>
      <c r="C101" s="209"/>
      <c r="D101" s="210"/>
      <c r="E101" s="211"/>
      <c r="F101" s="212"/>
    </row>
    <row r="102" spans="1:6" ht="11.25" customHeight="1" x14ac:dyDescent="0.25">
      <c r="A102" s="78"/>
      <c r="B102" s="78"/>
      <c r="C102" s="209"/>
      <c r="D102" s="210"/>
      <c r="E102" s="211"/>
      <c r="F102" s="212"/>
    </row>
    <row r="103" spans="1:6" ht="11.25" customHeight="1" x14ac:dyDescent="0.25">
      <c r="A103" s="78"/>
      <c r="B103" s="78"/>
      <c r="C103" s="209"/>
      <c r="D103" s="210"/>
      <c r="E103" s="211"/>
      <c r="F103" s="212"/>
    </row>
    <row r="104" spans="1:6" ht="11.25" customHeight="1" x14ac:dyDescent="0.25">
      <c r="A104" s="78"/>
      <c r="B104" s="78"/>
      <c r="C104" s="209"/>
      <c r="D104" s="210"/>
      <c r="E104" s="211"/>
      <c r="F104" s="212"/>
    </row>
    <row r="105" spans="1:6" ht="11.25" customHeight="1" x14ac:dyDescent="0.25">
      <c r="A105" s="78"/>
      <c r="B105" s="78"/>
      <c r="C105" s="209"/>
      <c r="D105" s="210"/>
      <c r="E105" s="211"/>
      <c r="F105" s="212"/>
    </row>
    <row r="106" spans="1:6" ht="11.25" customHeight="1" x14ac:dyDescent="0.25">
      <c r="A106" s="78"/>
      <c r="B106" s="78"/>
      <c r="C106" s="209"/>
      <c r="D106" s="210"/>
      <c r="E106" s="211"/>
      <c r="F106" s="212"/>
    </row>
    <row r="107" spans="1:6" ht="11.25" customHeight="1" x14ac:dyDescent="0.25">
      <c r="A107" s="78"/>
      <c r="B107" s="78"/>
      <c r="C107" s="209"/>
      <c r="D107" s="210"/>
      <c r="E107" s="211"/>
      <c r="F107" s="212"/>
    </row>
    <row r="108" spans="1:6" ht="11.25" customHeight="1" x14ac:dyDescent="0.25">
      <c r="A108" s="78"/>
      <c r="B108" s="78"/>
      <c r="C108" s="209"/>
      <c r="D108" s="210"/>
      <c r="E108" s="211"/>
      <c r="F108" s="212"/>
    </row>
    <row r="109" spans="1:6" ht="11.25" customHeight="1" x14ac:dyDescent="0.25">
      <c r="A109" s="11"/>
      <c r="B109" s="11"/>
      <c r="C109" s="25"/>
      <c r="D109" s="26"/>
    </row>
    <row r="110" spans="1:6" ht="11.25" customHeight="1" x14ac:dyDescent="0.25">
      <c r="A110" s="11"/>
      <c r="B110" s="11"/>
      <c r="C110" s="25"/>
      <c r="D110" s="26"/>
    </row>
    <row r="111" spans="1:6" ht="11.25" customHeight="1" x14ac:dyDescent="0.25">
      <c r="A111" s="11"/>
      <c r="B111" s="11"/>
      <c r="C111" s="25"/>
      <c r="D111" s="26"/>
    </row>
    <row r="112" spans="1:6" ht="11.25" customHeight="1" x14ac:dyDescent="0.25">
      <c r="A112" s="11"/>
      <c r="B112" s="11"/>
      <c r="C112" s="25"/>
      <c r="D112" s="26"/>
    </row>
    <row r="113" spans="1:4" ht="11.25" customHeight="1" x14ac:dyDescent="0.25">
      <c r="A113" s="11"/>
      <c r="B113" s="11"/>
      <c r="C113" s="25"/>
      <c r="D113" s="26"/>
    </row>
    <row r="114" spans="1:4" ht="11.25" customHeight="1" x14ac:dyDescent="0.25">
      <c r="A114" s="11"/>
      <c r="B114" s="11"/>
      <c r="C114" s="25"/>
      <c r="D114" s="26"/>
    </row>
    <row r="115" spans="1:4" ht="11.25" customHeight="1" x14ac:dyDescent="0.25">
      <c r="A115" s="11"/>
      <c r="B115" s="11"/>
      <c r="C115" s="25"/>
      <c r="D115" s="26"/>
    </row>
    <row r="116" spans="1:4" ht="11.25" customHeight="1" x14ac:dyDescent="0.25">
      <c r="A116" s="11"/>
      <c r="B116" s="11"/>
      <c r="C116" s="25"/>
      <c r="D116" s="26"/>
    </row>
    <row r="117" spans="1:4" ht="11.25" customHeight="1" x14ac:dyDescent="0.25">
      <c r="A117" s="11"/>
      <c r="B117" s="11"/>
      <c r="C117" s="25"/>
      <c r="D117" s="26"/>
    </row>
    <row r="118" spans="1:4" ht="23.25" customHeight="1" x14ac:dyDescent="0.25">
      <c r="A118" s="11"/>
    </row>
    <row r="119" spans="1:4" ht="9.9499999999999993" customHeight="1" x14ac:dyDescent="0.25"/>
    <row r="120" spans="1:4" ht="12.75" customHeight="1" x14ac:dyDescent="0.25">
      <c r="A120" s="25"/>
      <c r="B120" s="25"/>
      <c r="C120" s="13"/>
    </row>
  </sheetData>
  <mergeCells count="5">
    <mergeCell ref="D1:F1"/>
    <mergeCell ref="A11:D11"/>
    <mergeCell ref="B13:C14"/>
    <mergeCell ref="A6:D6"/>
    <mergeCell ref="C8:D8"/>
  </mergeCells>
  <phoneticPr fontId="2" type="noConversion"/>
  <printOptions gridLinesSet="0"/>
  <pageMargins left="0.19685039370078741" right="0.19685039370078741" top="0.39370078740157483" bottom="0.39370078740157483" header="0" footer="0"/>
  <pageSetup paperSize="9" scale="51" pageOrder="overThenDown"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4"/>
  <sheetViews>
    <sheetView showGridLines="0" view="pageBreakPreview" topLeftCell="A226" zoomScale="80" zoomScaleSheetLayoutView="80" workbookViewId="0">
      <selection activeCell="A228" sqref="A3:F228"/>
    </sheetView>
  </sheetViews>
  <sheetFormatPr defaultRowHeight="12.75" x14ac:dyDescent="0.2"/>
  <cols>
    <col min="1" max="1" width="63" customWidth="1"/>
    <col min="2" max="2" width="6.5703125" customWidth="1"/>
    <col min="3" max="3" width="42.5703125" customWidth="1"/>
    <col min="4" max="4" width="24.42578125" customWidth="1"/>
    <col min="5" max="5" width="21.28515625" customWidth="1"/>
    <col min="6" max="6" width="21.85546875" customWidth="1"/>
    <col min="8" max="8" width="28" customWidth="1"/>
    <col min="9" max="12" width="9.140625" customWidth="1"/>
    <col min="15" max="15" width="11.42578125" customWidth="1"/>
  </cols>
  <sheetData>
    <row r="1" spans="1:8" ht="24.75" customHeight="1" x14ac:dyDescent="0.3">
      <c r="A1" s="31"/>
      <c r="B1" s="32" t="s">
        <v>182</v>
      </c>
      <c r="C1" s="33"/>
      <c r="D1" s="31"/>
      <c r="E1" s="34" t="s">
        <v>23</v>
      </c>
      <c r="F1" s="1"/>
    </row>
    <row r="2" spans="1:8" ht="26.25" customHeight="1" x14ac:dyDescent="0.3">
      <c r="A2" s="35"/>
      <c r="B2" s="35"/>
      <c r="C2" s="36"/>
      <c r="D2" s="37"/>
      <c r="E2" s="132"/>
      <c r="F2" s="2"/>
    </row>
    <row r="3" spans="1:8" ht="20.25" x14ac:dyDescent="0.3">
      <c r="A3" s="186"/>
      <c r="B3" s="187" t="s">
        <v>10</v>
      </c>
      <c r="C3" s="187" t="s">
        <v>7</v>
      </c>
      <c r="D3" s="188" t="s">
        <v>31</v>
      </c>
      <c r="E3" s="189"/>
      <c r="F3" s="190" t="s">
        <v>2</v>
      </c>
    </row>
    <row r="4" spans="1:8" ht="20.25" x14ac:dyDescent="0.3">
      <c r="A4" s="191" t="s">
        <v>5</v>
      </c>
      <c r="B4" s="192" t="s">
        <v>11</v>
      </c>
      <c r="C4" s="191" t="s">
        <v>36</v>
      </c>
      <c r="D4" s="193" t="s">
        <v>30</v>
      </c>
      <c r="E4" s="191" t="s">
        <v>24</v>
      </c>
      <c r="F4" s="194" t="s">
        <v>3</v>
      </c>
    </row>
    <row r="5" spans="1:8" ht="21" customHeight="1" x14ac:dyDescent="0.3">
      <c r="A5" s="191"/>
      <c r="B5" s="192" t="s">
        <v>12</v>
      </c>
      <c r="C5" s="192" t="s">
        <v>34</v>
      </c>
      <c r="D5" s="193" t="s">
        <v>3</v>
      </c>
      <c r="E5" s="193"/>
      <c r="F5" s="194"/>
    </row>
    <row r="6" spans="1:8" ht="20.25" x14ac:dyDescent="0.2">
      <c r="A6" s="195">
        <v>1</v>
      </c>
      <c r="B6" s="196">
        <v>2</v>
      </c>
      <c r="C6" s="196">
        <v>3</v>
      </c>
      <c r="D6" s="188" t="s">
        <v>1</v>
      </c>
      <c r="E6" s="188" t="s">
        <v>25</v>
      </c>
      <c r="F6" s="197" t="s">
        <v>26</v>
      </c>
    </row>
    <row r="7" spans="1:8" ht="20.25" x14ac:dyDescent="0.3">
      <c r="A7" s="59" t="s">
        <v>9</v>
      </c>
      <c r="B7" s="60" t="s">
        <v>13</v>
      </c>
      <c r="C7" s="60"/>
      <c r="D7" s="41">
        <f>D8</f>
        <v>19423800</v>
      </c>
      <c r="E7" s="42">
        <f>E8</f>
        <v>13510656.15</v>
      </c>
      <c r="F7" s="42">
        <f>D7-E7</f>
        <v>5913143.8499999996</v>
      </c>
      <c r="G7" s="3"/>
      <c r="H7" s="3"/>
    </row>
    <row r="8" spans="1:8" ht="40.5" x14ac:dyDescent="0.3">
      <c r="A8" s="61" t="s">
        <v>156</v>
      </c>
      <c r="B8" s="40" t="s">
        <v>13</v>
      </c>
      <c r="C8" s="40" t="s">
        <v>312</v>
      </c>
      <c r="D8" s="41">
        <f>D9+D81+D92+D113+D134+D179+D195+D214+D222</f>
        <v>19423800</v>
      </c>
      <c r="E8" s="42">
        <f>E9+E81+E92+E113+E134+E179+E195+E214+E222</f>
        <v>13510656.15</v>
      </c>
      <c r="F8" s="42">
        <f t="shared" ref="F8:F71" si="0">D8-E8</f>
        <v>5913143.8499999996</v>
      </c>
      <c r="G8" s="6"/>
      <c r="H8" s="5"/>
    </row>
    <row r="9" spans="1:8" ht="19.5" customHeight="1" x14ac:dyDescent="0.3">
      <c r="A9" s="62" t="s">
        <v>61</v>
      </c>
      <c r="B9" s="40" t="s">
        <v>13</v>
      </c>
      <c r="C9" s="40" t="s">
        <v>313</v>
      </c>
      <c r="D9" s="41">
        <f>D10+D19+D37+D43+D49</f>
        <v>4143000</v>
      </c>
      <c r="E9" s="42">
        <f>E10+E19+E37+E43+E49</f>
        <v>3029148.16</v>
      </c>
      <c r="F9" s="42">
        <f t="shared" si="0"/>
        <v>1113851.8399999999</v>
      </c>
      <c r="G9" s="6"/>
      <c r="H9" s="5"/>
    </row>
    <row r="10" spans="1:8" ht="61.5" customHeight="1" x14ac:dyDescent="0.3">
      <c r="A10" s="62" t="s">
        <v>94</v>
      </c>
      <c r="B10" s="40" t="s">
        <v>13</v>
      </c>
      <c r="C10" s="40" t="s">
        <v>314</v>
      </c>
      <c r="D10" s="41">
        <f t="shared" ref="D10:E14" si="1">D11</f>
        <v>761700</v>
      </c>
      <c r="E10" s="42">
        <f t="shared" si="1"/>
        <v>538052.55999999994</v>
      </c>
      <c r="F10" s="42">
        <f t="shared" si="0"/>
        <v>223647.44000000006</v>
      </c>
      <c r="G10" s="6"/>
      <c r="H10" s="5"/>
    </row>
    <row r="11" spans="1:8" ht="43.5" customHeight="1" x14ac:dyDescent="0.3">
      <c r="A11" s="62" t="s">
        <v>268</v>
      </c>
      <c r="B11" s="40" t="s">
        <v>13</v>
      </c>
      <c r="C11" s="40" t="s">
        <v>315</v>
      </c>
      <c r="D11" s="41">
        <f t="shared" si="1"/>
        <v>761700</v>
      </c>
      <c r="E11" s="42">
        <f t="shared" si="1"/>
        <v>538052.55999999994</v>
      </c>
      <c r="F11" s="42">
        <f t="shared" si="0"/>
        <v>223647.44000000006</v>
      </c>
      <c r="G11" s="6"/>
      <c r="H11" s="5"/>
    </row>
    <row r="12" spans="1:8" ht="44.25" customHeight="1" x14ac:dyDescent="0.3">
      <c r="A12" s="62" t="s">
        <v>154</v>
      </c>
      <c r="B12" s="40" t="s">
        <v>13</v>
      </c>
      <c r="C12" s="40" t="s">
        <v>316</v>
      </c>
      <c r="D12" s="41">
        <f t="shared" si="1"/>
        <v>761700</v>
      </c>
      <c r="E12" s="42">
        <f t="shared" si="1"/>
        <v>538052.55999999994</v>
      </c>
      <c r="F12" s="42">
        <f t="shared" si="0"/>
        <v>223647.44000000006</v>
      </c>
      <c r="G12" s="6"/>
      <c r="H12" s="5"/>
    </row>
    <row r="13" spans="1:8" ht="105.75" customHeight="1" x14ac:dyDescent="0.3">
      <c r="A13" s="62" t="s">
        <v>287</v>
      </c>
      <c r="B13" s="40" t="s">
        <v>13</v>
      </c>
      <c r="C13" s="40" t="s">
        <v>317</v>
      </c>
      <c r="D13" s="41">
        <f t="shared" si="1"/>
        <v>761700</v>
      </c>
      <c r="E13" s="42">
        <f t="shared" si="1"/>
        <v>538052.55999999994</v>
      </c>
      <c r="F13" s="42">
        <f t="shared" si="0"/>
        <v>223647.44000000006</v>
      </c>
      <c r="G13" s="6"/>
      <c r="H13" s="5"/>
    </row>
    <row r="14" spans="1:8" ht="123" customHeight="1" x14ac:dyDescent="0.3">
      <c r="A14" s="62" t="s">
        <v>451</v>
      </c>
      <c r="B14" s="40" t="s">
        <v>13</v>
      </c>
      <c r="C14" s="40" t="s">
        <v>453</v>
      </c>
      <c r="D14" s="41">
        <f t="shared" si="1"/>
        <v>761700</v>
      </c>
      <c r="E14" s="42">
        <f t="shared" si="1"/>
        <v>538052.55999999994</v>
      </c>
      <c r="F14" s="42">
        <f t="shared" si="0"/>
        <v>223647.44000000006</v>
      </c>
      <c r="G14" s="6"/>
      <c r="H14" s="5"/>
    </row>
    <row r="15" spans="1:8" ht="50.25" customHeight="1" x14ac:dyDescent="0.3">
      <c r="A15" s="62" t="s">
        <v>437</v>
      </c>
      <c r="B15" s="40" t="s">
        <v>13</v>
      </c>
      <c r="C15" s="40" t="s">
        <v>439</v>
      </c>
      <c r="D15" s="41">
        <f>D16+D17+D18</f>
        <v>761700</v>
      </c>
      <c r="E15" s="42">
        <f>E16+E17+E18</f>
        <v>538052.55999999994</v>
      </c>
      <c r="F15" s="42">
        <f t="shared" si="0"/>
        <v>223647.44000000006</v>
      </c>
      <c r="G15" s="6"/>
      <c r="H15" s="5"/>
    </row>
    <row r="16" spans="1:8" ht="45" customHeight="1" x14ac:dyDescent="0.3">
      <c r="A16" s="61" t="s">
        <v>321</v>
      </c>
      <c r="B16" s="40" t="s">
        <v>13</v>
      </c>
      <c r="C16" s="40" t="s">
        <v>318</v>
      </c>
      <c r="D16" s="41">
        <v>547200</v>
      </c>
      <c r="E16" s="42">
        <v>398373.54</v>
      </c>
      <c r="F16" s="42">
        <f t="shared" si="0"/>
        <v>148826.46000000002</v>
      </c>
      <c r="G16" s="6"/>
      <c r="H16" s="5"/>
    </row>
    <row r="17" spans="1:10" ht="65.25" customHeight="1" x14ac:dyDescent="0.3">
      <c r="A17" s="62" t="s">
        <v>157</v>
      </c>
      <c r="B17" s="40" t="s">
        <v>13</v>
      </c>
      <c r="C17" s="40" t="s">
        <v>319</v>
      </c>
      <c r="D17" s="41">
        <v>49200</v>
      </c>
      <c r="E17" s="41">
        <v>36840</v>
      </c>
      <c r="F17" s="42">
        <f t="shared" si="0"/>
        <v>12360</v>
      </c>
      <c r="G17" s="144"/>
      <c r="H17" s="145"/>
    </row>
    <row r="18" spans="1:10" ht="84" customHeight="1" x14ac:dyDescent="0.3">
      <c r="A18" s="62" t="s">
        <v>322</v>
      </c>
      <c r="B18" s="40" t="s">
        <v>13</v>
      </c>
      <c r="C18" s="40" t="s">
        <v>320</v>
      </c>
      <c r="D18" s="41">
        <v>165300</v>
      </c>
      <c r="E18" s="41">
        <v>102839.02</v>
      </c>
      <c r="F18" s="42">
        <f t="shared" si="0"/>
        <v>62460.979999999996</v>
      </c>
      <c r="G18" s="6"/>
      <c r="H18" s="5"/>
    </row>
    <row r="19" spans="1:10" ht="103.5" customHeight="1" x14ac:dyDescent="0.3">
      <c r="A19" s="39" t="s">
        <v>263</v>
      </c>
      <c r="B19" s="40" t="s">
        <v>13</v>
      </c>
      <c r="C19" s="40" t="s">
        <v>311</v>
      </c>
      <c r="D19" s="41">
        <f>D20+D32</f>
        <v>2912600</v>
      </c>
      <c r="E19" s="42">
        <f>E20+E32</f>
        <v>2146638.89</v>
      </c>
      <c r="F19" s="42">
        <f t="shared" si="0"/>
        <v>765961.10999999987</v>
      </c>
      <c r="G19" s="6"/>
      <c r="H19" s="5"/>
      <c r="I19" s="3"/>
      <c r="J19" s="3"/>
    </row>
    <row r="20" spans="1:10" ht="103.5" customHeight="1" x14ac:dyDescent="0.3">
      <c r="A20" s="39" t="s">
        <v>269</v>
      </c>
      <c r="B20" s="40" t="s">
        <v>13</v>
      </c>
      <c r="C20" s="40" t="s">
        <v>310</v>
      </c>
      <c r="D20" s="41">
        <f>D21</f>
        <v>2912400</v>
      </c>
      <c r="E20" s="42">
        <f>E21</f>
        <v>2146438.89</v>
      </c>
      <c r="F20" s="42">
        <f t="shared" si="0"/>
        <v>765961.10999999987</v>
      </c>
      <c r="G20" s="6"/>
      <c r="H20" s="5"/>
      <c r="I20" s="3"/>
      <c r="J20" s="3"/>
    </row>
    <row r="21" spans="1:10" ht="105" customHeight="1" x14ac:dyDescent="0.3">
      <c r="A21" s="39" t="s">
        <v>257</v>
      </c>
      <c r="B21" s="40" t="s">
        <v>13</v>
      </c>
      <c r="C21" s="40" t="s">
        <v>309</v>
      </c>
      <c r="D21" s="41">
        <f>D22+D28</f>
        <v>2912400</v>
      </c>
      <c r="E21" s="42">
        <f>E22+E28</f>
        <v>2146438.89</v>
      </c>
      <c r="F21" s="42">
        <f t="shared" si="0"/>
        <v>765961.10999999987</v>
      </c>
      <c r="G21" s="6"/>
      <c r="H21" s="6"/>
      <c r="I21" s="5"/>
      <c r="J21" s="3"/>
    </row>
    <row r="22" spans="1:10" ht="192" customHeight="1" x14ac:dyDescent="0.3">
      <c r="A22" s="66" t="s">
        <v>545</v>
      </c>
      <c r="B22" s="40" t="s">
        <v>13</v>
      </c>
      <c r="C22" s="40" t="s">
        <v>306</v>
      </c>
      <c r="D22" s="41">
        <f>D23</f>
        <v>2434700</v>
      </c>
      <c r="E22" s="42">
        <f>E23</f>
        <v>1816101.47</v>
      </c>
      <c r="F22" s="42">
        <f t="shared" si="0"/>
        <v>618598.53</v>
      </c>
      <c r="G22" s="6"/>
      <c r="H22" s="6"/>
      <c r="I22" s="5"/>
      <c r="J22" s="3"/>
    </row>
    <row r="23" spans="1:10" ht="127.5" customHeight="1" x14ac:dyDescent="0.3">
      <c r="A23" s="65" t="s">
        <v>451</v>
      </c>
      <c r="B23" s="40" t="s">
        <v>13</v>
      </c>
      <c r="C23" s="40" t="s">
        <v>452</v>
      </c>
      <c r="D23" s="41">
        <f>D24</f>
        <v>2434700</v>
      </c>
      <c r="E23" s="42">
        <f>E24</f>
        <v>1816101.47</v>
      </c>
      <c r="F23" s="42">
        <f t="shared" si="0"/>
        <v>618598.53</v>
      </c>
      <c r="G23" s="6"/>
      <c r="H23" s="6"/>
      <c r="I23" s="5"/>
      <c r="J23" s="3"/>
    </row>
    <row r="24" spans="1:10" ht="70.5" customHeight="1" x14ac:dyDescent="0.3">
      <c r="A24" s="39" t="s">
        <v>437</v>
      </c>
      <c r="B24" s="40" t="s">
        <v>13</v>
      </c>
      <c r="C24" s="40" t="s">
        <v>438</v>
      </c>
      <c r="D24" s="41">
        <f>D25+D26+D27</f>
        <v>2434700</v>
      </c>
      <c r="E24" s="42">
        <f>E25+E26+E27</f>
        <v>1816101.47</v>
      </c>
      <c r="F24" s="42">
        <f t="shared" si="0"/>
        <v>618598.53</v>
      </c>
      <c r="G24" s="6"/>
      <c r="H24" s="6"/>
      <c r="I24" s="5"/>
      <c r="J24" s="3"/>
    </row>
    <row r="25" spans="1:10" ht="64.5" customHeight="1" x14ac:dyDescent="0.3">
      <c r="A25" s="61" t="s">
        <v>158</v>
      </c>
      <c r="B25" s="40" t="s">
        <v>13</v>
      </c>
      <c r="C25" s="40" t="s">
        <v>307</v>
      </c>
      <c r="D25" s="41">
        <v>1733700</v>
      </c>
      <c r="E25" s="42">
        <v>1338865.1299999999</v>
      </c>
      <c r="F25" s="42">
        <f t="shared" si="0"/>
        <v>394834.87000000011</v>
      </c>
      <c r="G25" s="6"/>
      <c r="H25" s="5"/>
    </row>
    <row r="26" spans="1:10" ht="81" x14ac:dyDescent="0.3">
      <c r="A26" s="62" t="s">
        <v>157</v>
      </c>
      <c r="B26" s="40" t="s">
        <v>13</v>
      </c>
      <c r="C26" s="40" t="s">
        <v>308</v>
      </c>
      <c r="D26" s="41">
        <v>177400</v>
      </c>
      <c r="E26" s="41">
        <v>105192</v>
      </c>
      <c r="F26" s="42">
        <f t="shared" si="0"/>
        <v>72208</v>
      </c>
      <c r="G26" s="6"/>
      <c r="H26" s="5"/>
    </row>
    <row r="27" spans="1:10" ht="81" x14ac:dyDescent="0.3">
      <c r="A27" s="62" t="s">
        <v>322</v>
      </c>
      <c r="B27" s="40" t="s">
        <v>13</v>
      </c>
      <c r="C27" s="40" t="s">
        <v>323</v>
      </c>
      <c r="D27" s="41">
        <v>523600</v>
      </c>
      <c r="E27" s="41">
        <v>372044.34</v>
      </c>
      <c r="F27" s="42">
        <f t="shared" si="0"/>
        <v>151555.65999999997</v>
      </c>
      <c r="G27" s="6"/>
      <c r="H27" s="5"/>
    </row>
    <row r="28" spans="1:10" ht="207" customHeight="1" x14ac:dyDescent="0.3">
      <c r="A28" s="39" t="s">
        <v>270</v>
      </c>
      <c r="B28" s="40" t="s">
        <v>13</v>
      </c>
      <c r="C28" s="40" t="s">
        <v>301</v>
      </c>
      <c r="D28" s="41">
        <f>D31</f>
        <v>477700</v>
      </c>
      <c r="E28" s="41">
        <f>E31</f>
        <v>330337.42</v>
      </c>
      <c r="F28" s="42">
        <f t="shared" si="0"/>
        <v>147362.58000000002</v>
      </c>
      <c r="G28" s="6"/>
      <c r="H28" s="5"/>
    </row>
    <row r="29" spans="1:10" ht="68.25" customHeight="1" x14ac:dyDescent="0.3">
      <c r="A29" s="39" t="s">
        <v>423</v>
      </c>
      <c r="B29" s="40" t="s">
        <v>13</v>
      </c>
      <c r="C29" s="40" t="s">
        <v>425</v>
      </c>
      <c r="D29" s="41">
        <f>D30</f>
        <v>477700</v>
      </c>
      <c r="E29" s="41">
        <f>E30</f>
        <v>330337.42</v>
      </c>
      <c r="F29" s="42">
        <f t="shared" si="0"/>
        <v>147362.58000000002</v>
      </c>
      <c r="G29" s="6"/>
      <c r="H29" s="5"/>
    </row>
    <row r="30" spans="1:10" ht="72" customHeight="1" x14ac:dyDescent="0.3">
      <c r="A30" s="39" t="s">
        <v>424</v>
      </c>
      <c r="B30" s="40" t="s">
        <v>13</v>
      </c>
      <c r="C30" s="40" t="s">
        <v>426</v>
      </c>
      <c r="D30" s="41">
        <f>D31</f>
        <v>477700</v>
      </c>
      <c r="E30" s="41">
        <f>E31</f>
        <v>330337.42</v>
      </c>
      <c r="F30" s="42">
        <f t="shared" si="0"/>
        <v>147362.58000000002</v>
      </c>
      <c r="G30" s="6"/>
      <c r="H30" s="5"/>
    </row>
    <row r="31" spans="1:10" ht="67.5" customHeight="1" x14ac:dyDescent="0.3">
      <c r="A31" s="39" t="s">
        <v>171</v>
      </c>
      <c r="B31" s="40" t="s">
        <v>13</v>
      </c>
      <c r="C31" s="40" t="s">
        <v>298</v>
      </c>
      <c r="D31" s="41">
        <v>477700</v>
      </c>
      <c r="E31" s="42">
        <v>330337.42</v>
      </c>
      <c r="F31" s="42">
        <f t="shared" si="0"/>
        <v>147362.58000000002</v>
      </c>
      <c r="G31" s="6"/>
      <c r="H31" s="5"/>
    </row>
    <row r="32" spans="1:10" ht="20.25" x14ac:dyDescent="0.3">
      <c r="A32" s="39" t="s">
        <v>159</v>
      </c>
      <c r="B32" s="40" t="s">
        <v>13</v>
      </c>
      <c r="C32" s="40" t="s">
        <v>300</v>
      </c>
      <c r="D32" s="41">
        <f t="shared" ref="D32" si="2">D33</f>
        <v>200</v>
      </c>
      <c r="E32" s="198">
        <f>E33</f>
        <v>200</v>
      </c>
      <c r="F32" s="42">
        <f t="shared" si="0"/>
        <v>0</v>
      </c>
    </row>
    <row r="33" spans="1:6" ht="225" customHeight="1" x14ac:dyDescent="0.3">
      <c r="A33" s="39" t="s">
        <v>255</v>
      </c>
      <c r="B33" s="40" t="s">
        <v>13</v>
      </c>
      <c r="C33" s="40" t="s">
        <v>299</v>
      </c>
      <c r="D33" s="41">
        <f>D34</f>
        <v>200</v>
      </c>
      <c r="E33" s="198">
        <f>E34</f>
        <v>200</v>
      </c>
      <c r="F33" s="42">
        <f t="shared" si="0"/>
        <v>0</v>
      </c>
    </row>
    <row r="34" spans="1:6" ht="72" customHeight="1" x14ac:dyDescent="0.3">
      <c r="A34" s="39" t="s">
        <v>423</v>
      </c>
      <c r="B34" s="40" t="s">
        <v>13</v>
      </c>
      <c r="C34" s="40" t="s">
        <v>428</v>
      </c>
      <c r="D34" s="41">
        <f>D35</f>
        <v>200</v>
      </c>
      <c r="E34" s="118">
        <f>E35</f>
        <v>200</v>
      </c>
      <c r="F34" s="42">
        <f t="shared" si="0"/>
        <v>0</v>
      </c>
    </row>
    <row r="35" spans="1:6" ht="69" customHeight="1" x14ac:dyDescent="0.3">
      <c r="A35" s="39" t="s">
        <v>424</v>
      </c>
      <c r="B35" s="40" t="s">
        <v>13</v>
      </c>
      <c r="C35" s="40" t="s">
        <v>427</v>
      </c>
      <c r="D35" s="41">
        <f>D36</f>
        <v>200</v>
      </c>
      <c r="E35" s="118">
        <f>E36</f>
        <v>200</v>
      </c>
      <c r="F35" s="42">
        <f t="shared" si="0"/>
        <v>0</v>
      </c>
    </row>
    <row r="36" spans="1:6" ht="65.25" customHeight="1" x14ac:dyDescent="0.3">
      <c r="A36" s="39" t="s">
        <v>171</v>
      </c>
      <c r="B36" s="40" t="s">
        <v>13</v>
      </c>
      <c r="C36" s="40" t="s">
        <v>292</v>
      </c>
      <c r="D36" s="41">
        <v>200</v>
      </c>
      <c r="E36" s="118">
        <v>200</v>
      </c>
      <c r="F36" s="42">
        <f t="shared" si="0"/>
        <v>0</v>
      </c>
    </row>
    <row r="37" spans="1:6" ht="40.5" x14ac:dyDescent="0.3">
      <c r="A37" s="39" t="s">
        <v>289</v>
      </c>
      <c r="B37" s="40" t="s">
        <v>13</v>
      </c>
      <c r="C37" s="40" t="s">
        <v>293</v>
      </c>
      <c r="D37" s="41">
        <f t="shared" ref="D37:E41" si="3">D38</f>
        <v>224000</v>
      </c>
      <c r="E37" s="42">
        <f t="shared" si="3"/>
        <v>224000</v>
      </c>
      <c r="F37" s="42">
        <f t="shared" si="0"/>
        <v>0</v>
      </c>
    </row>
    <row r="38" spans="1:6" ht="60.75" x14ac:dyDescent="0.3">
      <c r="A38" s="62" t="s">
        <v>271</v>
      </c>
      <c r="B38" s="40" t="s">
        <v>13</v>
      </c>
      <c r="C38" s="40" t="s">
        <v>294</v>
      </c>
      <c r="D38" s="41">
        <f t="shared" si="3"/>
        <v>224000</v>
      </c>
      <c r="E38" s="42">
        <f t="shared" si="3"/>
        <v>224000</v>
      </c>
      <c r="F38" s="42">
        <f t="shared" si="0"/>
        <v>0</v>
      </c>
    </row>
    <row r="39" spans="1:6" ht="20.25" x14ac:dyDescent="0.3">
      <c r="A39" s="39" t="s">
        <v>159</v>
      </c>
      <c r="B39" s="40" t="s">
        <v>13</v>
      </c>
      <c r="C39" s="40" t="s">
        <v>295</v>
      </c>
      <c r="D39" s="41">
        <f t="shared" si="3"/>
        <v>224000</v>
      </c>
      <c r="E39" s="42">
        <f t="shared" si="3"/>
        <v>224000</v>
      </c>
      <c r="F39" s="42">
        <f t="shared" si="0"/>
        <v>0</v>
      </c>
    </row>
    <row r="40" spans="1:6" ht="141.75" x14ac:dyDescent="0.3">
      <c r="A40" s="39" t="s">
        <v>291</v>
      </c>
      <c r="B40" s="40" t="s">
        <v>13</v>
      </c>
      <c r="C40" s="40" t="s">
        <v>296</v>
      </c>
      <c r="D40" s="41">
        <f t="shared" si="3"/>
        <v>224000</v>
      </c>
      <c r="E40" s="42">
        <f t="shared" si="3"/>
        <v>224000</v>
      </c>
      <c r="F40" s="42">
        <f t="shared" si="0"/>
        <v>0</v>
      </c>
    </row>
    <row r="41" spans="1:6" ht="20.25" x14ac:dyDescent="0.3">
      <c r="A41" s="39" t="s">
        <v>441</v>
      </c>
      <c r="B41" s="40" t="s">
        <v>13</v>
      </c>
      <c r="C41" s="40" t="s">
        <v>489</v>
      </c>
      <c r="D41" s="41">
        <f t="shared" si="3"/>
        <v>224000</v>
      </c>
      <c r="E41" s="42">
        <f t="shared" si="3"/>
        <v>224000</v>
      </c>
      <c r="F41" s="42">
        <f t="shared" si="0"/>
        <v>0</v>
      </c>
    </row>
    <row r="42" spans="1:6" ht="20.25" x14ac:dyDescent="0.3">
      <c r="A42" s="39" t="s">
        <v>290</v>
      </c>
      <c r="B42" s="40" t="s">
        <v>13</v>
      </c>
      <c r="C42" s="40" t="s">
        <v>297</v>
      </c>
      <c r="D42" s="41">
        <v>224000</v>
      </c>
      <c r="E42" s="42">
        <v>224000</v>
      </c>
      <c r="F42" s="42">
        <f t="shared" si="0"/>
        <v>0</v>
      </c>
    </row>
    <row r="43" spans="1:6" ht="20.25" x14ac:dyDescent="0.3">
      <c r="A43" s="62" t="s">
        <v>67</v>
      </c>
      <c r="B43" s="40" t="s">
        <v>13</v>
      </c>
      <c r="C43" s="40" t="s">
        <v>302</v>
      </c>
      <c r="D43" s="41">
        <f t="shared" ref="D43:E45" si="4">D44</f>
        <v>10000</v>
      </c>
      <c r="E43" s="42">
        <f t="shared" si="4"/>
        <v>0</v>
      </c>
      <c r="F43" s="42">
        <f t="shared" si="0"/>
        <v>10000</v>
      </c>
    </row>
    <row r="44" spans="1:6" ht="71.25" customHeight="1" x14ac:dyDescent="0.3">
      <c r="A44" s="62" t="s">
        <v>271</v>
      </c>
      <c r="B44" s="40" t="s">
        <v>13</v>
      </c>
      <c r="C44" s="40" t="s">
        <v>303</v>
      </c>
      <c r="D44" s="41">
        <f t="shared" si="4"/>
        <v>10000</v>
      </c>
      <c r="E44" s="42">
        <f t="shared" si="4"/>
        <v>0</v>
      </c>
      <c r="F44" s="42">
        <f t="shared" si="0"/>
        <v>10000</v>
      </c>
    </row>
    <row r="45" spans="1:6" ht="40.5" customHeight="1" x14ac:dyDescent="0.3">
      <c r="A45" s="62" t="s">
        <v>160</v>
      </c>
      <c r="B45" s="40" t="s">
        <v>13</v>
      </c>
      <c r="C45" s="40" t="s">
        <v>304</v>
      </c>
      <c r="D45" s="41">
        <f t="shared" si="4"/>
        <v>10000</v>
      </c>
      <c r="E45" s="42">
        <f t="shared" si="4"/>
        <v>0</v>
      </c>
      <c r="F45" s="42">
        <f t="shared" si="0"/>
        <v>10000</v>
      </c>
    </row>
    <row r="46" spans="1:6" ht="126.75" customHeight="1" x14ac:dyDescent="0.3">
      <c r="A46" s="62" t="s">
        <v>267</v>
      </c>
      <c r="B46" s="40" t="s">
        <v>13</v>
      </c>
      <c r="C46" s="40" t="s">
        <v>305</v>
      </c>
      <c r="D46" s="41">
        <f>D47</f>
        <v>10000</v>
      </c>
      <c r="E46" s="41">
        <f>E47</f>
        <v>0</v>
      </c>
      <c r="F46" s="42">
        <f t="shared" si="0"/>
        <v>10000</v>
      </c>
    </row>
    <row r="47" spans="1:6" ht="36" customHeight="1" x14ac:dyDescent="0.3">
      <c r="A47" s="62" t="s">
        <v>441</v>
      </c>
      <c r="B47" s="40" t="s">
        <v>13</v>
      </c>
      <c r="C47" s="40" t="s">
        <v>440</v>
      </c>
      <c r="D47" s="41">
        <f>D48</f>
        <v>10000</v>
      </c>
      <c r="E47" s="42">
        <f>E48</f>
        <v>0</v>
      </c>
      <c r="F47" s="42">
        <f t="shared" si="0"/>
        <v>10000</v>
      </c>
    </row>
    <row r="48" spans="1:6" ht="22.5" customHeight="1" x14ac:dyDescent="0.3">
      <c r="A48" s="62" t="s">
        <v>161</v>
      </c>
      <c r="B48" s="40" t="s">
        <v>13</v>
      </c>
      <c r="C48" s="40" t="s">
        <v>324</v>
      </c>
      <c r="D48" s="41">
        <v>10000</v>
      </c>
      <c r="E48" s="118">
        <v>0</v>
      </c>
      <c r="F48" s="42">
        <f t="shared" si="0"/>
        <v>10000</v>
      </c>
    </row>
    <row r="49" spans="1:6" ht="20.25" x14ac:dyDescent="0.3">
      <c r="A49" s="39" t="s">
        <v>143</v>
      </c>
      <c r="B49" s="40" t="s">
        <v>13</v>
      </c>
      <c r="C49" s="40" t="s">
        <v>325</v>
      </c>
      <c r="D49" s="41">
        <f>D50+D65+D76</f>
        <v>234700</v>
      </c>
      <c r="E49" s="42">
        <f>E50+E65+E76</f>
        <v>120456.71</v>
      </c>
      <c r="F49" s="42">
        <f t="shared" si="0"/>
        <v>114243.29</v>
      </c>
    </row>
    <row r="50" spans="1:6" ht="60.75" x14ac:dyDescent="0.3">
      <c r="A50" s="39" t="s">
        <v>269</v>
      </c>
      <c r="B50" s="40" t="s">
        <v>13</v>
      </c>
      <c r="C50" s="40" t="s">
        <v>326</v>
      </c>
      <c r="D50" s="41">
        <f>D51</f>
        <v>136900</v>
      </c>
      <c r="E50" s="42">
        <f>E51</f>
        <v>42732.35</v>
      </c>
      <c r="F50" s="42">
        <f t="shared" si="0"/>
        <v>94167.65</v>
      </c>
    </row>
    <row r="51" spans="1:6" ht="106.5" customHeight="1" x14ac:dyDescent="0.3">
      <c r="A51" s="39" t="s">
        <v>162</v>
      </c>
      <c r="B51" s="40" t="s">
        <v>13</v>
      </c>
      <c r="C51" s="40" t="s">
        <v>327</v>
      </c>
      <c r="D51" s="41">
        <f>D52+D56+D59</f>
        <v>136900</v>
      </c>
      <c r="E51" s="42">
        <f>E52+E56+E59</f>
        <v>42732.35</v>
      </c>
      <c r="F51" s="42">
        <f t="shared" si="0"/>
        <v>94167.65</v>
      </c>
    </row>
    <row r="52" spans="1:6" ht="189.75" customHeight="1" x14ac:dyDescent="0.3">
      <c r="A52" s="39" t="s">
        <v>205</v>
      </c>
      <c r="B52" s="40" t="s">
        <v>13</v>
      </c>
      <c r="C52" s="40" t="s">
        <v>344</v>
      </c>
      <c r="D52" s="41">
        <f t="shared" ref="D52:E54" si="5">D53</f>
        <v>10000</v>
      </c>
      <c r="E52" s="42">
        <f t="shared" si="5"/>
        <v>10000</v>
      </c>
      <c r="F52" s="42">
        <f t="shared" si="0"/>
        <v>0</v>
      </c>
    </row>
    <row r="53" spans="1:6" ht="33" customHeight="1" x14ac:dyDescent="0.3">
      <c r="A53" s="39" t="s">
        <v>441</v>
      </c>
      <c r="B53" s="40" t="s">
        <v>13</v>
      </c>
      <c r="C53" s="40" t="s">
        <v>444</v>
      </c>
      <c r="D53" s="41">
        <f t="shared" si="5"/>
        <v>10000</v>
      </c>
      <c r="E53" s="42">
        <f t="shared" si="5"/>
        <v>10000</v>
      </c>
      <c r="F53" s="42">
        <f t="shared" si="0"/>
        <v>0</v>
      </c>
    </row>
    <row r="54" spans="1:6" ht="31.5" customHeight="1" x14ac:dyDescent="0.3">
      <c r="A54" s="39" t="s">
        <v>442</v>
      </c>
      <c r="B54" s="40" t="s">
        <v>13</v>
      </c>
      <c r="C54" s="40" t="s">
        <v>443</v>
      </c>
      <c r="D54" s="41">
        <f t="shared" si="5"/>
        <v>10000</v>
      </c>
      <c r="E54" s="42">
        <f t="shared" si="5"/>
        <v>10000</v>
      </c>
      <c r="F54" s="42">
        <f t="shared" si="0"/>
        <v>0</v>
      </c>
    </row>
    <row r="55" spans="1:6" ht="24.75" customHeight="1" x14ac:dyDescent="0.3">
      <c r="A55" s="39" t="s">
        <v>206</v>
      </c>
      <c r="B55" s="40" t="s">
        <v>13</v>
      </c>
      <c r="C55" s="40" t="s">
        <v>328</v>
      </c>
      <c r="D55" s="41">
        <v>10000</v>
      </c>
      <c r="E55" s="41">
        <v>10000</v>
      </c>
      <c r="F55" s="42">
        <f t="shared" si="0"/>
        <v>0</v>
      </c>
    </row>
    <row r="56" spans="1:6" ht="318" customHeight="1" x14ac:dyDescent="0.3">
      <c r="A56" s="39" t="s">
        <v>163</v>
      </c>
      <c r="B56" s="40" t="s">
        <v>13</v>
      </c>
      <c r="C56" s="40" t="s">
        <v>329</v>
      </c>
      <c r="D56" s="41">
        <f>D57</f>
        <v>43200</v>
      </c>
      <c r="E56" s="42">
        <f>E57</f>
        <v>28800</v>
      </c>
      <c r="F56" s="42">
        <f t="shared" si="0"/>
        <v>14400</v>
      </c>
    </row>
    <row r="57" spans="1:6" ht="27" customHeight="1" x14ac:dyDescent="0.3">
      <c r="A57" s="65" t="s">
        <v>446</v>
      </c>
      <c r="B57" s="40" t="s">
        <v>13</v>
      </c>
      <c r="C57" s="40" t="s">
        <v>445</v>
      </c>
      <c r="D57" s="41">
        <f>D58</f>
        <v>43200</v>
      </c>
      <c r="E57" s="42">
        <f>E58</f>
        <v>28800</v>
      </c>
      <c r="F57" s="42">
        <f t="shared" si="0"/>
        <v>14400</v>
      </c>
    </row>
    <row r="58" spans="1:6" ht="20.25" x14ac:dyDescent="0.3">
      <c r="A58" s="39" t="s">
        <v>59</v>
      </c>
      <c r="B58" s="40" t="s">
        <v>13</v>
      </c>
      <c r="C58" s="40" t="s">
        <v>330</v>
      </c>
      <c r="D58" s="41">
        <v>43200</v>
      </c>
      <c r="E58" s="42">
        <v>28800</v>
      </c>
      <c r="F58" s="42">
        <f t="shared" si="0"/>
        <v>14400</v>
      </c>
    </row>
    <row r="59" spans="1:6" ht="134.25" customHeight="1" x14ac:dyDescent="0.3">
      <c r="A59" s="39" t="s">
        <v>211</v>
      </c>
      <c r="B59" s="40" t="s">
        <v>13</v>
      </c>
      <c r="C59" s="40" t="s">
        <v>332</v>
      </c>
      <c r="D59" s="41">
        <f>D60</f>
        <v>83700</v>
      </c>
      <c r="E59" s="41">
        <f>E60</f>
        <v>3932.35</v>
      </c>
      <c r="F59" s="42">
        <f t="shared" si="0"/>
        <v>79767.649999999994</v>
      </c>
    </row>
    <row r="60" spans="1:6" ht="32.25" customHeight="1" x14ac:dyDescent="0.3">
      <c r="A60" s="39" t="s">
        <v>441</v>
      </c>
      <c r="B60" s="40" t="s">
        <v>13</v>
      </c>
      <c r="C60" s="40" t="s">
        <v>447</v>
      </c>
      <c r="D60" s="41">
        <f>D61</f>
        <v>83700</v>
      </c>
      <c r="E60" s="41">
        <f>E61</f>
        <v>3932.35</v>
      </c>
      <c r="F60" s="42">
        <f t="shared" si="0"/>
        <v>79767.649999999994</v>
      </c>
    </row>
    <row r="61" spans="1:6" ht="32.25" customHeight="1" x14ac:dyDescent="0.3">
      <c r="A61" s="39" t="s">
        <v>442</v>
      </c>
      <c r="B61" s="40" t="s">
        <v>13</v>
      </c>
      <c r="C61" s="40" t="s">
        <v>448</v>
      </c>
      <c r="D61" s="41">
        <f>D62+D63+D64</f>
        <v>83700</v>
      </c>
      <c r="E61" s="41">
        <f>E62+E63+E64</f>
        <v>3932.35</v>
      </c>
      <c r="F61" s="42">
        <f t="shared" si="0"/>
        <v>79767.649999999994</v>
      </c>
    </row>
    <row r="62" spans="1:6" ht="40.5" x14ac:dyDescent="0.3">
      <c r="A62" s="39" t="s">
        <v>151</v>
      </c>
      <c r="B62" s="40" t="s">
        <v>13</v>
      </c>
      <c r="C62" s="40" t="s">
        <v>331</v>
      </c>
      <c r="D62" s="41">
        <v>79700</v>
      </c>
      <c r="E62" s="41">
        <v>74</v>
      </c>
      <c r="F62" s="42">
        <f t="shared" si="0"/>
        <v>79626</v>
      </c>
    </row>
    <row r="63" spans="1:6" ht="40.5" x14ac:dyDescent="0.3">
      <c r="A63" s="39" t="s">
        <v>152</v>
      </c>
      <c r="B63" s="40" t="s">
        <v>13</v>
      </c>
      <c r="C63" s="40" t="s">
        <v>333</v>
      </c>
      <c r="D63" s="41">
        <v>3800</v>
      </c>
      <c r="E63" s="41">
        <v>3751</v>
      </c>
      <c r="F63" s="42">
        <f t="shared" si="0"/>
        <v>49</v>
      </c>
    </row>
    <row r="64" spans="1:6" ht="20.25" x14ac:dyDescent="0.3">
      <c r="A64" s="39" t="s">
        <v>206</v>
      </c>
      <c r="B64" s="40" t="s">
        <v>13</v>
      </c>
      <c r="C64" s="40" t="s">
        <v>500</v>
      </c>
      <c r="D64" s="41">
        <v>200</v>
      </c>
      <c r="E64" s="41">
        <v>107.35</v>
      </c>
      <c r="F64" s="42">
        <f t="shared" si="0"/>
        <v>92.65</v>
      </c>
    </row>
    <row r="65" spans="1:6" ht="76.5" customHeight="1" x14ac:dyDescent="0.3">
      <c r="A65" s="39" t="s">
        <v>272</v>
      </c>
      <c r="B65" s="40" t="s">
        <v>13</v>
      </c>
      <c r="C65" s="40" t="s">
        <v>334</v>
      </c>
      <c r="D65" s="41">
        <f>D66+D71</f>
        <v>57000</v>
      </c>
      <c r="E65" s="42">
        <f>E66+E71</f>
        <v>40665</v>
      </c>
      <c r="F65" s="42">
        <f t="shared" si="0"/>
        <v>16335</v>
      </c>
    </row>
    <row r="66" spans="1:6" ht="121.5" x14ac:dyDescent="0.3">
      <c r="A66" s="63" t="s">
        <v>149</v>
      </c>
      <c r="B66" s="40" t="s">
        <v>13</v>
      </c>
      <c r="C66" s="40" t="s">
        <v>335</v>
      </c>
      <c r="D66" s="41">
        <f t="shared" ref="D66:E69" si="6">D67</f>
        <v>2000</v>
      </c>
      <c r="E66" s="42">
        <f t="shared" si="6"/>
        <v>0</v>
      </c>
      <c r="F66" s="42">
        <f t="shared" si="0"/>
        <v>2000</v>
      </c>
    </row>
    <row r="67" spans="1:6" ht="249" customHeight="1" x14ac:dyDescent="0.3">
      <c r="A67" s="63" t="s">
        <v>212</v>
      </c>
      <c r="B67" s="40" t="s">
        <v>13</v>
      </c>
      <c r="C67" s="40" t="s">
        <v>336</v>
      </c>
      <c r="D67" s="41">
        <f t="shared" si="6"/>
        <v>2000</v>
      </c>
      <c r="E67" s="42">
        <f t="shared" si="6"/>
        <v>0</v>
      </c>
      <c r="F67" s="42">
        <f t="shared" si="0"/>
        <v>2000</v>
      </c>
    </row>
    <row r="68" spans="1:6" ht="73.5" customHeight="1" x14ac:dyDescent="0.3">
      <c r="A68" s="63" t="s">
        <v>423</v>
      </c>
      <c r="B68" s="40" t="s">
        <v>13</v>
      </c>
      <c r="C68" s="40" t="s">
        <v>432</v>
      </c>
      <c r="D68" s="41">
        <f t="shared" si="6"/>
        <v>2000</v>
      </c>
      <c r="E68" s="42">
        <f t="shared" si="6"/>
        <v>0</v>
      </c>
      <c r="F68" s="42">
        <f t="shared" si="0"/>
        <v>2000</v>
      </c>
    </row>
    <row r="69" spans="1:6" ht="78" customHeight="1" x14ac:dyDescent="0.3">
      <c r="A69" s="63" t="s">
        <v>424</v>
      </c>
      <c r="B69" s="40" t="s">
        <v>13</v>
      </c>
      <c r="C69" s="40" t="s">
        <v>431</v>
      </c>
      <c r="D69" s="41">
        <f t="shared" si="6"/>
        <v>2000</v>
      </c>
      <c r="E69" s="42">
        <f t="shared" si="6"/>
        <v>0</v>
      </c>
      <c r="F69" s="42">
        <f t="shared" si="0"/>
        <v>2000</v>
      </c>
    </row>
    <row r="70" spans="1:6" ht="60.75" x14ac:dyDescent="0.3">
      <c r="A70" s="39" t="s">
        <v>171</v>
      </c>
      <c r="B70" s="40" t="s">
        <v>13</v>
      </c>
      <c r="C70" s="40" t="s">
        <v>337</v>
      </c>
      <c r="D70" s="41">
        <v>2000</v>
      </c>
      <c r="E70" s="125">
        <v>0</v>
      </c>
      <c r="F70" s="42">
        <f t="shared" si="0"/>
        <v>2000</v>
      </c>
    </row>
    <row r="71" spans="1:6" ht="81" x14ac:dyDescent="0.3">
      <c r="A71" s="62" t="s">
        <v>150</v>
      </c>
      <c r="B71" s="40" t="s">
        <v>13</v>
      </c>
      <c r="C71" s="40" t="s">
        <v>338</v>
      </c>
      <c r="D71" s="41">
        <f>D72</f>
        <v>55000</v>
      </c>
      <c r="E71" s="42">
        <f>E72</f>
        <v>40665</v>
      </c>
      <c r="F71" s="42">
        <f t="shared" si="0"/>
        <v>14335</v>
      </c>
    </row>
    <row r="72" spans="1:6" ht="246.75" customHeight="1" x14ac:dyDescent="0.3">
      <c r="A72" s="62" t="s">
        <v>266</v>
      </c>
      <c r="B72" s="40" t="s">
        <v>13</v>
      </c>
      <c r="C72" s="40" t="s">
        <v>339</v>
      </c>
      <c r="D72" s="41">
        <f>D75</f>
        <v>55000</v>
      </c>
      <c r="E72" s="42">
        <f>E75</f>
        <v>40665</v>
      </c>
      <c r="F72" s="42">
        <f t="shared" ref="F72:F135" si="7">D72-E72</f>
        <v>14335</v>
      </c>
    </row>
    <row r="73" spans="1:6" ht="69" customHeight="1" x14ac:dyDescent="0.3">
      <c r="A73" s="62" t="s">
        <v>423</v>
      </c>
      <c r="B73" s="40" t="s">
        <v>13</v>
      </c>
      <c r="C73" s="40" t="s">
        <v>430</v>
      </c>
      <c r="D73" s="41">
        <f>D74</f>
        <v>55000</v>
      </c>
      <c r="E73" s="42">
        <f>E74</f>
        <v>40665</v>
      </c>
      <c r="F73" s="42">
        <f t="shared" si="7"/>
        <v>14335</v>
      </c>
    </row>
    <row r="74" spans="1:6" ht="71.25" customHeight="1" x14ac:dyDescent="0.3">
      <c r="A74" s="62" t="s">
        <v>424</v>
      </c>
      <c r="B74" s="40" t="s">
        <v>13</v>
      </c>
      <c r="C74" s="40" t="s">
        <v>429</v>
      </c>
      <c r="D74" s="41">
        <f>D75</f>
        <v>55000</v>
      </c>
      <c r="E74" s="42">
        <f>E75</f>
        <v>40665</v>
      </c>
      <c r="F74" s="42">
        <f t="shared" si="7"/>
        <v>14335</v>
      </c>
    </row>
    <row r="75" spans="1:6" ht="60.75" x14ac:dyDescent="0.3">
      <c r="A75" s="39" t="s">
        <v>171</v>
      </c>
      <c r="B75" s="40" t="s">
        <v>13</v>
      </c>
      <c r="C75" s="40" t="s">
        <v>340</v>
      </c>
      <c r="D75" s="41">
        <v>55000</v>
      </c>
      <c r="E75" s="41">
        <v>40665</v>
      </c>
      <c r="F75" s="42">
        <f t="shared" si="7"/>
        <v>14335</v>
      </c>
    </row>
    <row r="76" spans="1:6" ht="20.25" x14ac:dyDescent="0.3">
      <c r="A76" s="39" t="s">
        <v>159</v>
      </c>
      <c r="B76" s="40" t="s">
        <v>13</v>
      </c>
      <c r="C76" s="40" t="s">
        <v>341</v>
      </c>
      <c r="D76" s="41">
        <f t="shared" ref="D76:E79" si="8">D77</f>
        <v>40800</v>
      </c>
      <c r="E76" s="42">
        <f t="shared" si="8"/>
        <v>37059.360000000001</v>
      </c>
      <c r="F76" s="42">
        <f t="shared" si="7"/>
        <v>3740.6399999999994</v>
      </c>
    </row>
    <row r="77" spans="1:6" ht="168.75" customHeight="1" x14ac:dyDescent="0.3">
      <c r="A77" s="39" t="s">
        <v>248</v>
      </c>
      <c r="B77" s="40" t="s">
        <v>13</v>
      </c>
      <c r="C77" s="40" t="s">
        <v>342</v>
      </c>
      <c r="D77" s="41">
        <f t="shared" si="8"/>
        <v>40800</v>
      </c>
      <c r="E77" s="42">
        <f t="shared" si="8"/>
        <v>37059.360000000001</v>
      </c>
      <c r="F77" s="42">
        <f t="shared" si="7"/>
        <v>3740.6399999999994</v>
      </c>
    </row>
    <row r="78" spans="1:6" ht="71.25" customHeight="1" x14ac:dyDescent="0.3">
      <c r="A78" s="62" t="s">
        <v>423</v>
      </c>
      <c r="B78" s="40" t="s">
        <v>13</v>
      </c>
      <c r="C78" s="40" t="s">
        <v>433</v>
      </c>
      <c r="D78" s="41">
        <f t="shared" si="8"/>
        <v>40800</v>
      </c>
      <c r="E78" s="42">
        <f t="shared" si="8"/>
        <v>37059.360000000001</v>
      </c>
      <c r="F78" s="42">
        <f t="shared" si="7"/>
        <v>3740.6399999999994</v>
      </c>
    </row>
    <row r="79" spans="1:6" ht="76.5" customHeight="1" x14ac:dyDescent="0.3">
      <c r="A79" s="62" t="s">
        <v>424</v>
      </c>
      <c r="B79" s="40" t="s">
        <v>13</v>
      </c>
      <c r="C79" s="40" t="s">
        <v>434</v>
      </c>
      <c r="D79" s="41">
        <f t="shared" si="8"/>
        <v>40800</v>
      </c>
      <c r="E79" s="42">
        <f t="shared" si="8"/>
        <v>37059.360000000001</v>
      </c>
      <c r="F79" s="42">
        <f t="shared" si="7"/>
        <v>3740.6399999999994</v>
      </c>
    </row>
    <row r="80" spans="1:6" ht="60.75" x14ac:dyDescent="0.3">
      <c r="A80" s="39" t="s">
        <v>171</v>
      </c>
      <c r="B80" s="40" t="s">
        <v>13</v>
      </c>
      <c r="C80" s="40" t="s">
        <v>343</v>
      </c>
      <c r="D80" s="41">
        <v>40800</v>
      </c>
      <c r="E80" s="41">
        <v>37059.360000000001</v>
      </c>
      <c r="F80" s="42">
        <f t="shared" si="7"/>
        <v>3740.6399999999994</v>
      </c>
    </row>
    <row r="81" spans="1:6" ht="20.25" x14ac:dyDescent="0.3">
      <c r="A81" s="39" t="s">
        <v>62</v>
      </c>
      <c r="B81" s="40" t="s">
        <v>13</v>
      </c>
      <c r="C81" s="40" t="s">
        <v>349</v>
      </c>
      <c r="D81" s="41">
        <f t="shared" ref="D81:E81" si="9">D82</f>
        <v>174800</v>
      </c>
      <c r="E81" s="42">
        <f t="shared" si="9"/>
        <v>92397.21</v>
      </c>
      <c r="F81" s="42">
        <f t="shared" si="7"/>
        <v>82402.789999999994</v>
      </c>
    </row>
    <row r="82" spans="1:6" ht="40.5" x14ac:dyDescent="0.3">
      <c r="A82" s="39" t="s">
        <v>63</v>
      </c>
      <c r="B82" s="40" t="s">
        <v>13</v>
      </c>
      <c r="C82" s="40" t="s">
        <v>348</v>
      </c>
      <c r="D82" s="41">
        <f>D83</f>
        <v>174800</v>
      </c>
      <c r="E82" s="42">
        <f>E83</f>
        <v>92397.21</v>
      </c>
      <c r="F82" s="42">
        <f t="shared" si="7"/>
        <v>82402.789999999994</v>
      </c>
    </row>
    <row r="83" spans="1:6" ht="20.25" x14ac:dyDescent="0.3">
      <c r="A83" s="39" t="s">
        <v>155</v>
      </c>
      <c r="B83" s="40" t="s">
        <v>13</v>
      </c>
      <c r="C83" s="40" t="s">
        <v>345</v>
      </c>
      <c r="D83" s="41">
        <f>D84</f>
        <v>174800</v>
      </c>
      <c r="E83" s="42">
        <f>E84</f>
        <v>92397.21</v>
      </c>
      <c r="F83" s="42">
        <f t="shared" si="7"/>
        <v>82402.789999999994</v>
      </c>
    </row>
    <row r="84" spans="1:6" ht="144.75" customHeight="1" x14ac:dyDescent="0.3">
      <c r="A84" s="39" t="s">
        <v>213</v>
      </c>
      <c r="B84" s="40" t="s">
        <v>13</v>
      </c>
      <c r="C84" s="40" t="s">
        <v>346</v>
      </c>
      <c r="D84" s="41">
        <f>D85+D89</f>
        <v>174800</v>
      </c>
      <c r="E84" s="42">
        <f>E85+E89</f>
        <v>92397.21</v>
      </c>
      <c r="F84" s="42">
        <f t="shared" si="7"/>
        <v>82402.789999999994</v>
      </c>
    </row>
    <row r="85" spans="1:6" ht="144.75" customHeight="1" x14ac:dyDescent="0.3">
      <c r="A85" s="39" t="s">
        <v>451</v>
      </c>
      <c r="B85" s="40" t="s">
        <v>13</v>
      </c>
      <c r="C85" s="40" t="s">
        <v>449</v>
      </c>
      <c r="D85" s="41">
        <f>D86</f>
        <v>157700</v>
      </c>
      <c r="E85" s="42">
        <f>E86</f>
        <v>92397.21</v>
      </c>
      <c r="F85" s="42">
        <f t="shared" si="7"/>
        <v>65302.789999999994</v>
      </c>
    </row>
    <row r="86" spans="1:6" ht="63" customHeight="1" x14ac:dyDescent="0.3">
      <c r="A86" s="39" t="s">
        <v>437</v>
      </c>
      <c r="B86" s="40" t="s">
        <v>13</v>
      </c>
      <c r="C86" s="40" t="s">
        <v>450</v>
      </c>
      <c r="D86" s="41">
        <f>D87+D88</f>
        <v>157700</v>
      </c>
      <c r="E86" s="42">
        <f>E87+E88</f>
        <v>92397.21</v>
      </c>
      <c r="F86" s="42">
        <f t="shared" si="7"/>
        <v>65302.789999999994</v>
      </c>
    </row>
    <row r="87" spans="1:6" ht="48.75" customHeight="1" x14ac:dyDescent="0.3">
      <c r="A87" s="61" t="s">
        <v>352</v>
      </c>
      <c r="B87" s="40" t="s">
        <v>13</v>
      </c>
      <c r="C87" s="40" t="s">
        <v>347</v>
      </c>
      <c r="D87" s="41">
        <v>121100</v>
      </c>
      <c r="E87" s="42">
        <v>74119.02</v>
      </c>
      <c r="F87" s="42">
        <f t="shared" si="7"/>
        <v>46980.979999999996</v>
      </c>
    </row>
    <row r="88" spans="1:6" ht="81.75" customHeight="1" x14ac:dyDescent="0.3">
      <c r="A88" s="62" t="s">
        <v>322</v>
      </c>
      <c r="B88" s="40" t="s">
        <v>13</v>
      </c>
      <c r="C88" s="40" t="s">
        <v>351</v>
      </c>
      <c r="D88" s="41">
        <v>36600</v>
      </c>
      <c r="E88" s="41">
        <v>18278.189999999999</v>
      </c>
      <c r="F88" s="42">
        <f t="shared" si="7"/>
        <v>18321.810000000001</v>
      </c>
    </row>
    <row r="89" spans="1:6" ht="81.75" customHeight="1" x14ac:dyDescent="0.3">
      <c r="A89" s="62" t="s">
        <v>423</v>
      </c>
      <c r="B89" s="40" t="s">
        <v>13</v>
      </c>
      <c r="C89" s="40" t="s">
        <v>435</v>
      </c>
      <c r="D89" s="41">
        <f>D90</f>
        <v>17100</v>
      </c>
      <c r="E89" s="42">
        <f>E90</f>
        <v>0</v>
      </c>
      <c r="F89" s="42">
        <f t="shared" si="7"/>
        <v>17100</v>
      </c>
    </row>
    <row r="90" spans="1:6" ht="81.75" customHeight="1" x14ac:dyDescent="0.3">
      <c r="A90" s="62" t="s">
        <v>424</v>
      </c>
      <c r="B90" s="40" t="s">
        <v>13</v>
      </c>
      <c r="C90" s="40" t="s">
        <v>436</v>
      </c>
      <c r="D90" s="41">
        <f>D91</f>
        <v>17100</v>
      </c>
      <c r="E90" s="42">
        <f>E91</f>
        <v>0</v>
      </c>
      <c r="F90" s="42">
        <f t="shared" si="7"/>
        <v>17100</v>
      </c>
    </row>
    <row r="91" spans="1:6" ht="60.75" x14ac:dyDescent="0.3">
      <c r="A91" s="39" t="s">
        <v>171</v>
      </c>
      <c r="B91" s="40" t="s">
        <v>13</v>
      </c>
      <c r="C91" s="40" t="s">
        <v>350</v>
      </c>
      <c r="D91" s="41">
        <v>17100</v>
      </c>
      <c r="E91" s="118">
        <v>0</v>
      </c>
      <c r="F91" s="42">
        <f t="shared" si="7"/>
        <v>17100</v>
      </c>
    </row>
    <row r="92" spans="1:6" ht="40.5" x14ac:dyDescent="0.3">
      <c r="A92" s="39" t="s">
        <v>64</v>
      </c>
      <c r="B92" s="40" t="s">
        <v>13</v>
      </c>
      <c r="C92" s="40" t="s">
        <v>353</v>
      </c>
      <c r="D92" s="41">
        <f>D93</f>
        <v>110600</v>
      </c>
      <c r="E92" s="42">
        <f>E93</f>
        <v>74400</v>
      </c>
      <c r="F92" s="42">
        <f t="shared" si="7"/>
        <v>36200</v>
      </c>
    </row>
    <row r="93" spans="1:6" ht="81" x14ac:dyDescent="0.3">
      <c r="A93" s="39" t="s">
        <v>167</v>
      </c>
      <c r="B93" s="40" t="s">
        <v>13</v>
      </c>
      <c r="C93" s="40" t="s">
        <v>354</v>
      </c>
      <c r="D93" s="41">
        <f>D94</f>
        <v>110600</v>
      </c>
      <c r="E93" s="42">
        <f>E94</f>
        <v>74400</v>
      </c>
      <c r="F93" s="42">
        <f t="shared" si="7"/>
        <v>36200</v>
      </c>
    </row>
    <row r="94" spans="1:6" ht="109.5" customHeight="1" x14ac:dyDescent="0.3">
      <c r="A94" s="61" t="s">
        <v>280</v>
      </c>
      <c r="B94" s="40" t="s">
        <v>13</v>
      </c>
      <c r="C94" s="40" t="s">
        <v>355</v>
      </c>
      <c r="D94" s="41">
        <f>D95+D100+D108</f>
        <v>110600</v>
      </c>
      <c r="E94" s="42">
        <f>E95+E100+E108</f>
        <v>74400</v>
      </c>
      <c r="F94" s="42">
        <f t="shared" si="7"/>
        <v>36200</v>
      </c>
    </row>
    <row r="95" spans="1:6" ht="141" customHeight="1" x14ac:dyDescent="0.3">
      <c r="A95" s="61" t="s">
        <v>200</v>
      </c>
      <c r="B95" s="40" t="s">
        <v>13</v>
      </c>
      <c r="C95" s="40" t="s">
        <v>356</v>
      </c>
      <c r="D95" s="41">
        <f t="shared" ref="D95:E98" si="10">D96</f>
        <v>3100</v>
      </c>
      <c r="E95" s="42">
        <f t="shared" si="10"/>
        <v>0</v>
      </c>
      <c r="F95" s="42">
        <f t="shared" si="7"/>
        <v>3100</v>
      </c>
    </row>
    <row r="96" spans="1:6" ht="228" customHeight="1" x14ac:dyDescent="0.3">
      <c r="A96" s="61" t="s">
        <v>201</v>
      </c>
      <c r="B96" s="40" t="s">
        <v>13</v>
      </c>
      <c r="C96" s="40" t="s">
        <v>358</v>
      </c>
      <c r="D96" s="41">
        <f t="shared" si="10"/>
        <v>3100</v>
      </c>
      <c r="E96" s="42">
        <f t="shared" si="10"/>
        <v>0</v>
      </c>
      <c r="F96" s="42">
        <f t="shared" si="7"/>
        <v>3100</v>
      </c>
    </row>
    <row r="97" spans="1:6" ht="71.25" customHeight="1" x14ac:dyDescent="0.3">
      <c r="A97" s="62" t="s">
        <v>423</v>
      </c>
      <c r="B97" s="40" t="s">
        <v>13</v>
      </c>
      <c r="C97" s="40" t="s">
        <v>455</v>
      </c>
      <c r="D97" s="41">
        <f t="shared" si="10"/>
        <v>3100</v>
      </c>
      <c r="E97" s="42">
        <f t="shared" si="10"/>
        <v>0</v>
      </c>
      <c r="F97" s="42">
        <f t="shared" si="7"/>
        <v>3100</v>
      </c>
    </row>
    <row r="98" spans="1:6" ht="70.5" customHeight="1" x14ac:dyDescent="0.3">
      <c r="A98" s="39" t="s">
        <v>424</v>
      </c>
      <c r="B98" s="40" t="s">
        <v>13</v>
      </c>
      <c r="C98" s="40" t="s">
        <v>454</v>
      </c>
      <c r="D98" s="41">
        <f t="shared" si="10"/>
        <v>3100</v>
      </c>
      <c r="E98" s="42">
        <f t="shared" si="10"/>
        <v>0</v>
      </c>
      <c r="F98" s="42">
        <f t="shared" si="7"/>
        <v>3100</v>
      </c>
    </row>
    <row r="99" spans="1:6" ht="66.75" customHeight="1" x14ac:dyDescent="0.3">
      <c r="A99" s="39" t="s">
        <v>171</v>
      </c>
      <c r="B99" s="40" t="s">
        <v>13</v>
      </c>
      <c r="C99" s="40" t="s">
        <v>357</v>
      </c>
      <c r="D99" s="41">
        <v>3100</v>
      </c>
      <c r="E99" s="41">
        <v>0</v>
      </c>
      <c r="F99" s="42">
        <f t="shared" si="7"/>
        <v>3100</v>
      </c>
    </row>
    <row r="100" spans="1:6" ht="148.5" customHeight="1" x14ac:dyDescent="0.3">
      <c r="A100" s="61" t="s">
        <v>170</v>
      </c>
      <c r="B100" s="40" t="s">
        <v>13</v>
      </c>
      <c r="C100" s="40" t="s">
        <v>359</v>
      </c>
      <c r="D100" s="41">
        <f>D101+D105</f>
        <v>94800</v>
      </c>
      <c r="E100" s="42">
        <f>E101+E105</f>
        <v>61700</v>
      </c>
      <c r="F100" s="42">
        <f t="shared" si="7"/>
        <v>33100</v>
      </c>
    </row>
    <row r="101" spans="1:6" ht="249.75" customHeight="1" x14ac:dyDescent="0.3">
      <c r="A101" s="64" t="s">
        <v>168</v>
      </c>
      <c r="B101" s="40" t="s">
        <v>13</v>
      </c>
      <c r="C101" s="40" t="s">
        <v>363</v>
      </c>
      <c r="D101" s="41">
        <f t="shared" ref="D101:E103" si="11">D102</f>
        <v>2300</v>
      </c>
      <c r="E101" s="42">
        <f t="shared" si="11"/>
        <v>0</v>
      </c>
      <c r="F101" s="42">
        <f t="shared" si="7"/>
        <v>2300</v>
      </c>
    </row>
    <row r="102" spans="1:6" ht="70.5" customHeight="1" x14ac:dyDescent="0.3">
      <c r="A102" s="62" t="s">
        <v>423</v>
      </c>
      <c r="B102" s="40" t="s">
        <v>13</v>
      </c>
      <c r="C102" s="40" t="s">
        <v>491</v>
      </c>
      <c r="D102" s="41">
        <f t="shared" si="11"/>
        <v>2300</v>
      </c>
      <c r="E102" s="42">
        <f t="shared" si="11"/>
        <v>0</v>
      </c>
      <c r="F102" s="42">
        <f t="shared" si="7"/>
        <v>2300</v>
      </c>
    </row>
    <row r="103" spans="1:6" ht="86.25" customHeight="1" x14ac:dyDescent="0.3">
      <c r="A103" s="39" t="s">
        <v>424</v>
      </c>
      <c r="B103" s="40" t="s">
        <v>13</v>
      </c>
      <c r="C103" s="40" t="s">
        <v>490</v>
      </c>
      <c r="D103" s="41">
        <f t="shared" si="11"/>
        <v>2300</v>
      </c>
      <c r="E103" s="198">
        <f t="shared" si="11"/>
        <v>0</v>
      </c>
      <c r="F103" s="42">
        <f t="shared" si="7"/>
        <v>2300</v>
      </c>
    </row>
    <row r="104" spans="1:6" ht="65.25" customHeight="1" x14ac:dyDescent="0.3">
      <c r="A104" s="39" t="s">
        <v>171</v>
      </c>
      <c r="B104" s="40" t="s">
        <v>13</v>
      </c>
      <c r="C104" s="40" t="s">
        <v>360</v>
      </c>
      <c r="D104" s="41">
        <v>2300</v>
      </c>
      <c r="E104" s="118">
        <v>0</v>
      </c>
      <c r="F104" s="42">
        <f t="shared" si="7"/>
        <v>2300</v>
      </c>
    </row>
    <row r="105" spans="1:6" ht="353.25" customHeight="1" x14ac:dyDescent="0.3">
      <c r="A105" s="65" t="s">
        <v>169</v>
      </c>
      <c r="B105" s="40" t="s">
        <v>13</v>
      </c>
      <c r="C105" s="40" t="s">
        <v>361</v>
      </c>
      <c r="D105" s="41">
        <f>D106</f>
        <v>92500</v>
      </c>
      <c r="E105" s="42">
        <f>E106</f>
        <v>61700</v>
      </c>
      <c r="F105" s="42">
        <f t="shared" si="7"/>
        <v>30800</v>
      </c>
    </row>
    <row r="106" spans="1:6" ht="33.75" customHeight="1" x14ac:dyDescent="0.3">
      <c r="A106" s="65" t="s">
        <v>457</v>
      </c>
      <c r="B106" s="40" t="s">
        <v>13</v>
      </c>
      <c r="C106" s="40" t="s">
        <v>456</v>
      </c>
      <c r="D106" s="41">
        <f>D107</f>
        <v>92500</v>
      </c>
      <c r="E106" s="42">
        <f>E107</f>
        <v>61700</v>
      </c>
      <c r="F106" s="42">
        <f t="shared" si="7"/>
        <v>30800</v>
      </c>
    </row>
    <row r="107" spans="1:6" ht="29.25" customHeight="1" x14ac:dyDescent="0.3">
      <c r="A107" s="39" t="s">
        <v>59</v>
      </c>
      <c r="B107" s="40" t="s">
        <v>13</v>
      </c>
      <c r="C107" s="40" t="s">
        <v>362</v>
      </c>
      <c r="D107" s="41">
        <v>92500</v>
      </c>
      <c r="E107" s="42">
        <v>61700</v>
      </c>
      <c r="F107" s="42">
        <f t="shared" si="7"/>
        <v>30800</v>
      </c>
    </row>
    <row r="108" spans="1:6" ht="153" customHeight="1" x14ac:dyDescent="0.3">
      <c r="A108" s="65" t="s">
        <v>264</v>
      </c>
      <c r="B108" s="40" t="s">
        <v>13</v>
      </c>
      <c r="C108" s="40" t="s">
        <v>364</v>
      </c>
      <c r="D108" s="41">
        <f t="shared" ref="D108:E108" si="12">D109</f>
        <v>12700</v>
      </c>
      <c r="E108" s="42">
        <f t="shared" si="12"/>
        <v>12700</v>
      </c>
      <c r="F108" s="42">
        <f t="shared" si="7"/>
        <v>0</v>
      </c>
    </row>
    <row r="109" spans="1:6" ht="189" customHeight="1" x14ac:dyDescent="0.3">
      <c r="A109" s="64" t="s">
        <v>265</v>
      </c>
      <c r="B109" s="40" t="s">
        <v>13</v>
      </c>
      <c r="C109" s="40" t="s">
        <v>365</v>
      </c>
      <c r="D109" s="41">
        <f t="shared" ref="D109:E111" si="13">D110</f>
        <v>12700</v>
      </c>
      <c r="E109" s="42">
        <f t="shared" si="13"/>
        <v>12700</v>
      </c>
      <c r="F109" s="42">
        <f t="shared" si="7"/>
        <v>0</v>
      </c>
    </row>
    <row r="110" spans="1:6" ht="63" customHeight="1" x14ac:dyDescent="0.3">
      <c r="A110" s="62" t="s">
        <v>423</v>
      </c>
      <c r="B110" s="40" t="s">
        <v>13</v>
      </c>
      <c r="C110" s="40" t="s">
        <v>458</v>
      </c>
      <c r="D110" s="41">
        <f t="shared" si="13"/>
        <v>12700</v>
      </c>
      <c r="E110" s="42">
        <f t="shared" si="13"/>
        <v>12700</v>
      </c>
      <c r="F110" s="42">
        <f t="shared" si="7"/>
        <v>0</v>
      </c>
    </row>
    <row r="111" spans="1:6" ht="72.75" customHeight="1" x14ac:dyDescent="0.3">
      <c r="A111" s="62" t="s">
        <v>424</v>
      </c>
      <c r="B111" s="40" t="s">
        <v>13</v>
      </c>
      <c r="C111" s="40" t="s">
        <v>459</v>
      </c>
      <c r="D111" s="41">
        <f t="shared" si="13"/>
        <v>12700</v>
      </c>
      <c r="E111" s="198">
        <f t="shared" si="13"/>
        <v>12700</v>
      </c>
      <c r="F111" s="42">
        <f t="shared" si="7"/>
        <v>0</v>
      </c>
    </row>
    <row r="112" spans="1:6" ht="64.5" customHeight="1" x14ac:dyDescent="0.3">
      <c r="A112" s="65" t="s">
        <v>171</v>
      </c>
      <c r="B112" s="40" t="s">
        <v>13</v>
      </c>
      <c r="C112" s="40" t="s">
        <v>366</v>
      </c>
      <c r="D112" s="41">
        <v>12700</v>
      </c>
      <c r="E112" s="118">
        <v>12700</v>
      </c>
      <c r="F112" s="42">
        <f t="shared" si="7"/>
        <v>0</v>
      </c>
    </row>
    <row r="113" spans="1:6" ht="21" customHeight="1" x14ac:dyDescent="0.3">
      <c r="A113" s="39" t="s">
        <v>172</v>
      </c>
      <c r="B113" s="40" t="s">
        <v>13</v>
      </c>
      <c r="C113" s="40" t="s">
        <v>367</v>
      </c>
      <c r="D113" s="41">
        <f>D114</f>
        <v>674400</v>
      </c>
      <c r="E113" s="42">
        <f>E114</f>
        <v>150598.49</v>
      </c>
      <c r="F113" s="42">
        <f t="shared" si="7"/>
        <v>523801.51</v>
      </c>
    </row>
    <row r="114" spans="1:6" ht="33.75" customHeight="1" x14ac:dyDescent="0.3">
      <c r="A114" s="39" t="s">
        <v>119</v>
      </c>
      <c r="B114" s="40" t="s">
        <v>13</v>
      </c>
      <c r="C114" s="40" t="s">
        <v>368</v>
      </c>
      <c r="D114" s="41">
        <f>D115</f>
        <v>674400</v>
      </c>
      <c r="E114" s="42">
        <f>E115</f>
        <v>150598.49</v>
      </c>
      <c r="F114" s="42">
        <f t="shared" si="7"/>
        <v>523801.51</v>
      </c>
    </row>
    <row r="115" spans="1:6" ht="80.25" customHeight="1" x14ac:dyDescent="0.3">
      <c r="A115" s="39" t="s">
        <v>273</v>
      </c>
      <c r="B115" s="40" t="s">
        <v>13</v>
      </c>
      <c r="C115" s="40" t="s">
        <v>369</v>
      </c>
      <c r="D115" s="41">
        <f>D116+D129</f>
        <v>674400</v>
      </c>
      <c r="E115" s="42">
        <f>E116+E129</f>
        <v>150598.49</v>
      </c>
      <c r="F115" s="42">
        <f t="shared" si="7"/>
        <v>523801.51</v>
      </c>
    </row>
    <row r="116" spans="1:6" ht="104.25" customHeight="1" x14ac:dyDescent="0.3">
      <c r="A116" s="65" t="s">
        <v>214</v>
      </c>
      <c r="B116" s="40" t="s">
        <v>13</v>
      </c>
      <c r="C116" s="40" t="s">
        <v>370</v>
      </c>
      <c r="D116" s="41">
        <f>D117+D121+D125</f>
        <v>574400</v>
      </c>
      <c r="E116" s="42">
        <f>E117+E121+E125</f>
        <v>150598.49</v>
      </c>
      <c r="F116" s="42">
        <f t="shared" si="7"/>
        <v>423801.51</v>
      </c>
    </row>
    <row r="117" spans="1:6" ht="168" customHeight="1" x14ac:dyDescent="0.3">
      <c r="A117" s="65" t="s">
        <v>258</v>
      </c>
      <c r="B117" s="40" t="s">
        <v>13</v>
      </c>
      <c r="C117" s="40" t="s">
        <v>371</v>
      </c>
      <c r="D117" s="41">
        <f t="shared" ref="D117:E119" si="14">D118</f>
        <v>534500</v>
      </c>
      <c r="E117" s="42">
        <f t="shared" si="14"/>
        <v>149998.49</v>
      </c>
      <c r="F117" s="42">
        <f t="shared" si="7"/>
        <v>384501.51</v>
      </c>
    </row>
    <row r="118" spans="1:6" ht="64.5" customHeight="1" x14ac:dyDescent="0.3">
      <c r="A118" s="62" t="s">
        <v>423</v>
      </c>
      <c r="B118" s="40" t="s">
        <v>13</v>
      </c>
      <c r="C118" s="40" t="s">
        <v>461</v>
      </c>
      <c r="D118" s="41">
        <f t="shared" si="14"/>
        <v>534500</v>
      </c>
      <c r="E118" s="42">
        <f t="shared" si="14"/>
        <v>149998.49</v>
      </c>
      <c r="F118" s="42">
        <f t="shared" si="7"/>
        <v>384501.51</v>
      </c>
    </row>
    <row r="119" spans="1:6" ht="62.25" customHeight="1" x14ac:dyDescent="0.3">
      <c r="A119" s="62" t="s">
        <v>424</v>
      </c>
      <c r="B119" s="40" t="s">
        <v>13</v>
      </c>
      <c r="C119" s="40" t="s">
        <v>460</v>
      </c>
      <c r="D119" s="41">
        <f t="shared" si="14"/>
        <v>534500</v>
      </c>
      <c r="E119" s="42">
        <f t="shared" si="14"/>
        <v>149998.49</v>
      </c>
      <c r="F119" s="42">
        <f t="shared" si="7"/>
        <v>384501.51</v>
      </c>
    </row>
    <row r="120" spans="1:6" ht="60.75" x14ac:dyDescent="0.3">
      <c r="A120" s="65" t="s">
        <v>171</v>
      </c>
      <c r="B120" s="40" t="s">
        <v>13</v>
      </c>
      <c r="C120" s="40" t="s">
        <v>372</v>
      </c>
      <c r="D120" s="41">
        <v>534500</v>
      </c>
      <c r="E120" s="41">
        <v>149998.49</v>
      </c>
      <c r="F120" s="42">
        <f t="shared" si="7"/>
        <v>384501.51</v>
      </c>
    </row>
    <row r="121" spans="1:6" ht="170.25" customHeight="1" x14ac:dyDescent="0.3">
      <c r="A121" s="65" t="s">
        <v>375</v>
      </c>
      <c r="B121" s="40" t="s">
        <v>13</v>
      </c>
      <c r="C121" s="40" t="s">
        <v>373</v>
      </c>
      <c r="D121" s="41">
        <f t="shared" ref="D121:E123" si="15">D122</f>
        <v>3000</v>
      </c>
      <c r="E121" s="42">
        <f t="shared" si="15"/>
        <v>600</v>
      </c>
      <c r="F121" s="42">
        <f t="shared" si="7"/>
        <v>2400</v>
      </c>
    </row>
    <row r="122" spans="1:6" ht="83.25" customHeight="1" x14ac:dyDescent="0.3">
      <c r="A122" s="62" t="s">
        <v>423</v>
      </c>
      <c r="B122" s="40" t="s">
        <v>13</v>
      </c>
      <c r="C122" s="40" t="s">
        <v>463</v>
      </c>
      <c r="D122" s="41">
        <f t="shared" si="15"/>
        <v>3000</v>
      </c>
      <c r="E122" s="42">
        <f t="shared" si="15"/>
        <v>600</v>
      </c>
      <c r="F122" s="42">
        <f t="shared" si="7"/>
        <v>2400</v>
      </c>
    </row>
    <row r="123" spans="1:6" ht="75" customHeight="1" x14ac:dyDescent="0.3">
      <c r="A123" s="62" t="s">
        <v>424</v>
      </c>
      <c r="B123" s="40" t="s">
        <v>13</v>
      </c>
      <c r="C123" s="40" t="s">
        <v>462</v>
      </c>
      <c r="D123" s="41">
        <f t="shared" si="15"/>
        <v>3000</v>
      </c>
      <c r="E123" s="42">
        <f t="shared" si="15"/>
        <v>600</v>
      </c>
      <c r="F123" s="42">
        <f t="shared" si="7"/>
        <v>2400</v>
      </c>
    </row>
    <row r="124" spans="1:6" ht="61.5" customHeight="1" x14ac:dyDescent="0.3">
      <c r="A124" s="65" t="s">
        <v>171</v>
      </c>
      <c r="B124" s="40" t="s">
        <v>13</v>
      </c>
      <c r="C124" s="40" t="s">
        <v>374</v>
      </c>
      <c r="D124" s="41">
        <v>3000</v>
      </c>
      <c r="E124" s="118">
        <v>600</v>
      </c>
      <c r="F124" s="42">
        <f t="shared" si="7"/>
        <v>2400</v>
      </c>
    </row>
    <row r="125" spans="1:6" ht="162" x14ac:dyDescent="0.3">
      <c r="A125" s="39" t="s">
        <v>544</v>
      </c>
      <c r="B125" s="40" t="s">
        <v>13</v>
      </c>
      <c r="C125" s="40" t="s">
        <v>376</v>
      </c>
      <c r="D125" s="41">
        <f t="shared" ref="D125:E127" si="16">D126</f>
        <v>36900</v>
      </c>
      <c r="E125" s="42">
        <f t="shared" si="16"/>
        <v>0</v>
      </c>
      <c r="F125" s="42">
        <f t="shared" si="7"/>
        <v>36900</v>
      </c>
    </row>
    <row r="126" spans="1:6" ht="60.75" x14ac:dyDescent="0.3">
      <c r="A126" s="62" t="s">
        <v>423</v>
      </c>
      <c r="B126" s="40" t="s">
        <v>13</v>
      </c>
      <c r="C126" s="40" t="s">
        <v>464</v>
      </c>
      <c r="D126" s="41">
        <f t="shared" si="16"/>
        <v>36900</v>
      </c>
      <c r="E126" s="42">
        <f t="shared" si="16"/>
        <v>0</v>
      </c>
      <c r="F126" s="42">
        <f t="shared" si="7"/>
        <v>36900</v>
      </c>
    </row>
    <row r="127" spans="1:6" ht="60.75" x14ac:dyDescent="0.3">
      <c r="A127" s="62" t="s">
        <v>424</v>
      </c>
      <c r="B127" s="40" t="s">
        <v>13</v>
      </c>
      <c r="C127" s="40" t="s">
        <v>465</v>
      </c>
      <c r="D127" s="41">
        <f t="shared" si="16"/>
        <v>36900</v>
      </c>
      <c r="E127" s="42">
        <f t="shared" si="16"/>
        <v>0</v>
      </c>
      <c r="F127" s="42">
        <f t="shared" si="7"/>
        <v>36900</v>
      </c>
    </row>
    <row r="128" spans="1:6" ht="60.75" x14ac:dyDescent="0.3">
      <c r="A128" s="65" t="s">
        <v>171</v>
      </c>
      <c r="B128" s="40" t="s">
        <v>13</v>
      </c>
      <c r="C128" s="40" t="s">
        <v>377</v>
      </c>
      <c r="D128" s="41">
        <v>36900</v>
      </c>
      <c r="E128" s="118">
        <v>0</v>
      </c>
      <c r="F128" s="42">
        <f t="shared" si="7"/>
        <v>36900</v>
      </c>
    </row>
    <row r="129" spans="1:6" ht="67.5" customHeight="1" x14ac:dyDescent="0.3">
      <c r="A129" s="65" t="s">
        <v>261</v>
      </c>
      <c r="B129" s="40" t="s">
        <v>13</v>
      </c>
      <c r="C129" s="40" t="s">
        <v>378</v>
      </c>
      <c r="D129" s="41">
        <f t="shared" ref="D129:E132" si="17">D130</f>
        <v>100000</v>
      </c>
      <c r="E129" s="42">
        <f t="shared" si="17"/>
        <v>0</v>
      </c>
      <c r="F129" s="42">
        <f t="shared" si="7"/>
        <v>100000</v>
      </c>
    </row>
    <row r="130" spans="1:6" ht="169.5" customHeight="1" x14ac:dyDescent="0.3">
      <c r="A130" s="65" t="s">
        <v>177</v>
      </c>
      <c r="B130" s="40" t="s">
        <v>13</v>
      </c>
      <c r="C130" s="40" t="s">
        <v>421</v>
      </c>
      <c r="D130" s="41">
        <f t="shared" si="17"/>
        <v>100000</v>
      </c>
      <c r="E130" s="42">
        <f t="shared" si="17"/>
        <v>0</v>
      </c>
      <c r="F130" s="42">
        <f t="shared" si="7"/>
        <v>100000</v>
      </c>
    </row>
    <row r="131" spans="1:6" ht="82.5" customHeight="1" x14ac:dyDescent="0.3">
      <c r="A131" s="62" t="s">
        <v>423</v>
      </c>
      <c r="B131" s="40" t="s">
        <v>13</v>
      </c>
      <c r="C131" s="40" t="s">
        <v>467</v>
      </c>
      <c r="D131" s="41">
        <f t="shared" si="17"/>
        <v>100000</v>
      </c>
      <c r="E131" s="42">
        <f t="shared" si="17"/>
        <v>0</v>
      </c>
      <c r="F131" s="42">
        <f t="shared" si="7"/>
        <v>100000</v>
      </c>
    </row>
    <row r="132" spans="1:6" ht="70.5" customHeight="1" x14ac:dyDescent="0.3">
      <c r="A132" s="62" t="s">
        <v>424</v>
      </c>
      <c r="B132" s="40" t="s">
        <v>13</v>
      </c>
      <c r="C132" s="40" t="s">
        <v>466</v>
      </c>
      <c r="D132" s="41">
        <f t="shared" si="17"/>
        <v>100000</v>
      </c>
      <c r="E132" s="42">
        <f t="shared" si="17"/>
        <v>0</v>
      </c>
      <c r="F132" s="42">
        <f t="shared" si="7"/>
        <v>100000</v>
      </c>
    </row>
    <row r="133" spans="1:6" ht="60" customHeight="1" x14ac:dyDescent="0.3">
      <c r="A133" s="65" t="s">
        <v>171</v>
      </c>
      <c r="B133" s="40" t="s">
        <v>13</v>
      </c>
      <c r="C133" s="40" t="s">
        <v>379</v>
      </c>
      <c r="D133" s="41">
        <v>100000</v>
      </c>
      <c r="E133" s="118">
        <v>0</v>
      </c>
      <c r="F133" s="42">
        <f t="shared" si="7"/>
        <v>100000</v>
      </c>
    </row>
    <row r="134" spans="1:6" ht="24.75" customHeight="1" x14ac:dyDescent="0.3">
      <c r="A134" s="61" t="s">
        <v>173</v>
      </c>
      <c r="B134" s="40" t="s">
        <v>13</v>
      </c>
      <c r="C134" s="40" t="s">
        <v>383</v>
      </c>
      <c r="D134" s="41">
        <f>D151+D167+D135</f>
        <v>1928800</v>
      </c>
      <c r="E134" s="42">
        <f>E151+E167+E135</f>
        <v>902539.61999999988</v>
      </c>
      <c r="F134" s="42">
        <f t="shared" si="7"/>
        <v>1026260.3800000001</v>
      </c>
    </row>
    <row r="135" spans="1:6" ht="24.75" customHeight="1" x14ac:dyDescent="0.3">
      <c r="A135" s="61" t="s">
        <v>250</v>
      </c>
      <c r="B135" s="40" t="s">
        <v>13</v>
      </c>
      <c r="C135" s="40" t="s">
        <v>384</v>
      </c>
      <c r="D135" s="41">
        <f>D136+D146</f>
        <v>818800</v>
      </c>
      <c r="E135" s="42">
        <f>E136+E146</f>
        <v>62500</v>
      </c>
      <c r="F135" s="42">
        <f t="shared" si="7"/>
        <v>756300</v>
      </c>
    </row>
    <row r="136" spans="1:6" ht="109.5" customHeight="1" x14ac:dyDescent="0.3">
      <c r="A136" s="68" t="s">
        <v>510</v>
      </c>
      <c r="B136" s="40" t="s">
        <v>13</v>
      </c>
      <c r="C136" s="40" t="s">
        <v>519</v>
      </c>
      <c r="D136" s="41">
        <f>D137</f>
        <v>731300</v>
      </c>
      <c r="E136" s="42">
        <f>E137</f>
        <v>0</v>
      </c>
      <c r="F136" s="42">
        <f t="shared" ref="F136:F207" si="18">D136-E136</f>
        <v>731300</v>
      </c>
    </row>
    <row r="137" spans="1:6" ht="168.75" customHeight="1" x14ac:dyDescent="0.3">
      <c r="A137" s="68" t="s">
        <v>507</v>
      </c>
      <c r="B137" s="40" t="s">
        <v>13</v>
      </c>
      <c r="C137" s="40" t="s">
        <v>520</v>
      </c>
      <c r="D137" s="41">
        <f>D138+D142</f>
        <v>731300</v>
      </c>
      <c r="E137" s="42">
        <f>E138</f>
        <v>0</v>
      </c>
      <c r="F137" s="42">
        <f t="shared" si="18"/>
        <v>731300</v>
      </c>
    </row>
    <row r="138" spans="1:6" ht="274.5" customHeight="1" x14ac:dyDescent="0.3">
      <c r="A138" s="68" t="s">
        <v>514</v>
      </c>
      <c r="B138" s="40" t="s">
        <v>13</v>
      </c>
      <c r="C138" s="40" t="s">
        <v>521</v>
      </c>
      <c r="D138" s="41">
        <f>D139</f>
        <v>676400</v>
      </c>
      <c r="E138" s="42">
        <f>E139</f>
        <v>0</v>
      </c>
      <c r="F138" s="42">
        <f t="shared" si="18"/>
        <v>676400</v>
      </c>
    </row>
    <row r="139" spans="1:6" ht="65.25" customHeight="1" x14ac:dyDescent="0.4">
      <c r="A139" s="199" t="s">
        <v>522</v>
      </c>
      <c r="B139" s="40" t="s">
        <v>13</v>
      </c>
      <c r="C139" s="40" t="s">
        <v>523</v>
      </c>
      <c r="D139" s="41">
        <f>D140</f>
        <v>676400</v>
      </c>
      <c r="E139" s="42">
        <f>E140</f>
        <v>0</v>
      </c>
      <c r="F139" s="42">
        <f t="shared" si="18"/>
        <v>676400</v>
      </c>
    </row>
    <row r="140" spans="1:6" ht="24.75" customHeight="1" x14ac:dyDescent="0.3">
      <c r="A140" s="61" t="s">
        <v>527</v>
      </c>
      <c r="B140" s="40" t="s">
        <v>13</v>
      </c>
      <c r="C140" s="40" t="s">
        <v>524</v>
      </c>
      <c r="D140" s="41">
        <f>D141</f>
        <v>676400</v>
      </c>
      <c r="E140" s="42">
        <f>E141</f>
        <v>0</v>
      </c>
      <c r="F140" s="42">
        <f t="shared" si="18"/>
        <v>676400</v>
      </c>
    </row>
    <row r="141" spans="1:6" ht="90.75" customHeight="1" x14ac:dyDescent="0.3">
      <c r="A141" s="119" t="s">
        <v>526</v>
      </c>
      <c r="B141" s="40" t="s">
        <v>13</v>
      </c>
      <c r="C141" s="40" t="s">
        <v>525</v>
      </c>
      <c r="D141" s="41">
        <v>676400</v>
      </c>
      <c r="E141" s="41">
        <v>0</v>
      </c>
      <c r="F141" s="42">
        <f t="shared" si="18"/>
        <v>676400</v>
      </c>
    </row>
    <row r="142" spans="1:6" ht="275.25" customHeight="1" x14ac:dyDescent="0.3">
      <c r="A142" s="61" t="s">
        <v>506</v>
      </c>
      <c r="B142" s="40" t="s">
        <v>13</v>
      </c>
      <c r="C142" s="40" t="s">
        <v>528</v>
      </c>
      <c r="D142" s="41">
        <f t="shared" ref="D142:E144" si="19">D143</f>
        <v>54900</v>
      </c>
      <c r="E142" s="42">
        <f t="shared" si="19"/>
        <v>0</v>
      </c>
      <c r="F142" s="42">
        <f t="shared" si="18"/>
        <v>54900</v>
      </c>
    </row>
    <row r="143" spans="1:6" ht="69" customHeight="1" x14ac:dyDescent="0.4">
      <c r="A143" s="199" t="s">
        <v>522</v>
      </c>
      <c r="B143" s="40" t="s">
        <v>13</v>
      </c>
      <c r="C143" s="40" t="s">
        <v>529</v>
      </c>
      <c r="D143" s="41">
        <f t="shared" si="19"/>
        <v>54900</v>
      </c>
      <c r="E143" s="42">
        <f t="shared" si="19"/>
        <v>0</v>
      </c>
      <c r="F143" s="42">
        <f t="shared" si="18"/>
        <v>54900</v>
      </c>
    </row>
    <row r="144" spans="1:6" ht="24.75" customHeight="1" x14ac:dyDescent="0.3">
      <c r="A144" s="61" t="s">
        <v>527</v>
      </c>
      <c r="B144" s="40" t="s">
        <v>13</v>
      </c>
      <c r="C144" s="40" t="s">
        <v>530</v>
      </c>
      <c r="D144" s="41">
        <f t="shared" si="19"/>
        <v>54900</v>
      </c>
      <c r="E144" s="42">
        <f t="shared" si="19"/>
        <v>0</v>
      </c>
      <c r="F144" s="42">
        <f t="shared" si="18"/>
        <v>54900</v>
      </c>
    </row>
    <row r="145" spans="1:6" ht="89.25" customHeight="1" x14ac:dyDescent="0.3">
      <c r="A145" s="119" t="s">
        <v>526</v>
      </c>
      <c r="B145" s="40" t="s">
        <v>13</v>
      </c>
      <c r="C145" s="40" t="s">
        <v>531</v>
      </c>
      <c r="D145" s="41">
        <v>54900</v>
      </c>
      <c r="E145" s="41">
        <v>0</v>
      </c>
      <c r="F145" s="42">
        <f t="shared" si="18"/>
        <v>54900</v>
      </c>
    </row>
    <row r="146" spans="1:6" ht="24.75" customHeight="1" x14ac:dyDescent="0.3">
      <c r="A146" s="39" t="s">
        <v>159</v>
      </c>
      <c r="B146" s="40" t="s">
        <v>13</v>
      </c>
      <c r="C146" s="40" t="s">
        <v>382</v>
      </c>
      <c r="D146" s="41">
        <f t="shared" ref="D146:E146" si="20">D147</f>
        <v>87500</v>
      </c>
      <c r="E146" s="42">
        <f t="shared" si="20"/>
        <v>62500</v>
      </c>
      <c r="F146" s="42">
        <f t="shared" si="18"/>
        <v>25000</v>
      </c>
    </row>
    <row r="147" spans="1:6" ht="106.5" customHeight="1" x14ac:dyDescent="0.3">
      <c r="A147" s="64" t="s">
        <v>251</v>
      </c>
      <c r="B147" s="40" t="s">
        <v>13</v>
      </c>
      <c r="C147" s="40" t="s">
        <v>381</v>
      </c>
      <c r="D147" s="41">
        <f t="shared" ref="D147:E149" si="21">D148</f>
        <v>87500</v>
      </c>
      <c r="E147" s="42">
        <f t="shared" si="21"/>
        <v>62500</v>
      </c>
      <c r="F147" s="42">
        <f t="shared" si="18"/>
        <v>25000</v>
      </c>
    </row>
    <row r="148" spans="1:6" ht="75.75" customHeight="1" x14ac:dyDescent="0.3">
      <c r="A148" s="62" t="s">
        <v>423</v>
      </c>
      <c r="B148" s="40" t="s">
        <v>13</v>
      </c>
      <c r="C148" s="40" t="s">
        <v>469</v>
      </c>
      <c r="D148" s="41">
        <f t="shared" si="21"/>
        <v>87500</v>
      </c>
      <c r="E148" s="42">
        <f t="shared" si="21"/>
        <v>62500</v>
      </c>
      <c r="F148" s="42">
        <f t="shared" si="18"/>
        <v>25000</v>
      </c>
    </row>
    <row r="149" spans="1:6" ht="80.25" customHeight="1" x14ac:dyDescent="0.3">
      <c r="A149" s="62" t="s">
        <v>424</v>
      </c>
      <c r="B149" s="40" t="s">
        <v>13</v>
      </c>
      <c r="C149" s="40" t="s">
        <v>468</v>
      </c>
      <c r="D149" s="41">
        <f t="shared" si="21"/>
        <v>87500</v>
      </c>
      <c r="E149" s="42">
        <f t="shared" si="21"/>
        <v>62500</v>
      </c>
      <c r="F149" s="42">
        <f t="shared" si="18"/>
        <v>25000</v>
      </c>
    </row>
    <row r="150" spans="1:6" ht="63" customHeight="1" x14ac:dyDescent="0.3">
      <c r="A150" s="65" t="s">
        <v>171</v>
      </c>
      <c r="B150" s="40" t="s">
        <v>13</v>
      </c>
      <c r="C150" s="40" t="s">
        <v>380</v>
      </c>
      <c r="D150" s="41">
        <v>87500</v>
      </c>
      <c r="E150" s="41">
        <v>62500</v>
      </c>
      <c r="F150" s="42">
        <f t="shared" si="18"/>
        <v>25000</v>
      </c>
    </row>
    <row r="151" spans="1:6" ht="20.25" x14ac:dyDescent="0.3">
      <c r="A151" s="39" t="s">
        <v>174</v>
      </c>
      <c r="B151" s="40" t="s">
        <v>13</v>
      </c>
      <c r="C151" s="40" t="s">
        <v>385</v>
      </c>
      <c r="D151" s="41">
        <f>D152</f>
        <v>638500</v>
      </c>
      <c r="E151" s="42">
        <f>E152</f>
        <v>601333.16999999993</v>
      </c>
      <c r="F151" s="42">
        <f t="shared" si="18"/>
        <v>37166.830000000075</v>
      </c>
    </row>
    <row r="152" spans="1:6" ht="81.75" customHeight="1" x14ac:dyDescent="0.3">
      <c r="A152" s="39" t="s">
        <v>274</v>
      </c>
      <c r="B152" s="40" t="s">
        <v>13</v>
      </c>
      <c r="C152" s="40" t="s">
        <v>386</v>
      </c>
      <c r="D152" s="41">
        <f>D153</f>
        <v>638500</v>
      </c>
      <c r="E152" s="42">
        <f>E153</f>
        <v>601333.16999999993</v>
      </c>
      <c r="F152" s="42">
        <f t="shared" si="18"/>
        <v>37166.830000000075</v>
      </c>
    </row>
    <row r="153" spans="1:6" ht="63" customHeight="1" x14ac:dyDescent="0.3">
      <c r="A153" s="39" t="s">
        <v>175</v>
      </c>
      <c r="B153" s="40" t="s">
        <v>13</v>
      </c>
      <c r="C153" s="40" t="s">
        <v>387</v>
      </c>
      <c r="D153" s="41">
        <f>D154+D158+D162</f>
        <v>638500</v>
      </c>
      <c r="E153" s="42">
        <f>E154+E158+E162</f>
        <v>601333.16999999993</v>
      </c>
      <c r="F153" s="42">
        <f t="shared" si="18"/>
        <v>37166.830000000075</v>
      </c>
    </row>
    <row r="154" spans="1:6" ht="170.25" customHeight="1" x14ac:dyDescent="0.3">
      <c r="A154" s="39" t="s">
        <v>207</v>
      </c>
      <c r="B154" s="40" t="s">
        <v>13</v>
      </c>
      <c r="C154" s="40" t="s">
        <v>388</v>
      </c>
      <c r="D154" s="41">
        <f t="shared" ref="D154:E156" si="22">D155</f>
        <v>98600</v>
      </c>
      <c r="E154" s="42">
        <f t="shared" si="22"/>
        <v>98538</v>
      </c>
      <c r="F154" s="42">
        <f t="shared" si="18"/>
        <v>62</v>
      </c>
    </row>
    <row r="155" spans="1:6" ht="70.5" customHeight="1" x14ac:dyDescent="0.3">
      <c r="A155" s="62" t="s">
        <v>423</v>
      </c>
      <c r="B155" s="40" t="s">
        <v>13</v>
      </c>
      <c r="C155" s="40" t="s">
        <v>471</v>
      </c>
      <c r="D155" s="41">
        <f t="shared" si="22"/>
        <v>98600</v>
      </c>
      <c r="E155" s="42">
        <f t="shared" si="22"/>
        <v>98538</v>
      </c>
      <c r="F155" s="42">
        <f t="shared" si="18"/>
        <v>62</v>
      </c>
    </row>
    <row r="156" spans="1:6" ht="71.25" customHeight="1" x14ac:dyDescent="0.3">
      <c r="A156" s="62" t="s">
        <v>424</v>
      </c>
      <c r="B156" s="40" t="s">
        <v>13</v>
      </c>
      <c r="C156" s="40" t="s">
        <v>470</v>
      </c>
      <c r="D156" s="41">
        <f t="shared" si="22"/>
        <v>98600</v>
      </c>
      <c r="E156" s="42">
        <f t="shared" si="22"/>
        <v>98538</v>
      </c>
      <c r="F156" s="42">
        <f t="shared" si="18"/>
        <v>62</v>
      </c>
    </row>
    <row r="157" spans="1:6" ht="60.75" x14ac:dyDescent="0.3">
      <c r="A157" s="39" t="s">
        <v>171</v>
      </c>
      <c r="B157" s="40" t="s">
        <v>13</v>
      </c>
      <c r="C157" s="40" t="s">
        <v>389</v>
      </c>
      <c r="D157" s="41">
        <v>98600</v>
      </c>
      <c r="E157" s="41">
        <v>98538</v>
      </c>
      <c r="F157" s="42">
        <f t="shared" si="18"/>
        <v>62</v>
      </c>
    </row>
    <row r="158" spans="1:6" ht="169.5" customHeight="1" x14ac:dyDescent="0.3">
      <c r="A158" s="65" t="s">
        <v>532</v>
      </c>
      <c r="B158" s="40" t="s">
        <v>13</v>
      </c>
      <c r="C158" s="40" t="s">
        <v>543</v>
      </c>
      <c r="D158" s="41">
        <f t="shared" ref="D158:E160" si="23">D159</f>
        <v>45000</v>
      </c>
      <c r="E158" s="42">
        <f t="shared" si="23"/>
        <v>8000</v>
      </c>
      <c r="F158" s="42">
        <f t="shared" si="18"/>
        <v>37000</v>
      </c>
    </row>
    <row r="159" spans="1:6" ht="60.75" x14ac:dyDescent="0.3">
      <c r="A159" s="62" t="s">
        <v>423</v>
      </c>
      <c r="B159" s="40" t="s">
        <v>13</v>
      </c>
      <c r="C159" s="40" t="s">
        <v>535</v>
      </c>
      <c r="D159" s="41">
        <f t="shared" si="23"/>
        <v>45000</v>
      </c>
      <c r="E159" s="42">
        <f t="shared" si="23"/>
        <v>8000</v>
      </c>
      <c r="F159" s="42">
        <f t="shared" si="18"/>
        <v>37000</v>
      </c>
    </row>
    <row r="160" spans="1:6" ht="60.75" x14ac:dyDescent="0.3">
      <c r="A160" s="62" t="s">
        <v>424</v>
      </c>
      <c r="B160" s="40" t="s">
        <v>13</v>
      </c>
      <c r="C160" s="40" t="s">
        <v>534</v>
      </c>
      <c r="D160" s="41">
        <f t="shared" si="23"/>
        <v>45000</v>
      </c>
      <c r="E160" s="42">
        <f t="shared" si="23"/>
        <v>8000</v>
      </c>
      <c r="F160" s="42">
        <f t="shared" si="18"/>
        <v>37000</v>
      </c>
    </row>
    <row r="161" spans="1:6" ht="60.75" x14ac:dyDescent="0.3">
      <c r="A161" s="65" t="s">
        <v>171</v>
      </c>
      <c r="B161" s="40" t="s">
        <v>13</v>
      </c>
      <c r="C161" s="40" t="s">
        <v>533</v>
      </c>
      <c r="D161" s="41">
        <v>45000</v>
      </c>
      <c r="E161" s="41">
        <v>8000</v>
      </c>
      <c r="F161" s="42">
        <f t="shared" si="18"/>
        <v>37000</v>
      </c>
    </row>
    <row r="162" spans="1:6" ht="25.5" customHeight="1" x14ac:dyDescent="0.3">
      <c r="A162" s="66" t="s">
        <v>159</v>
      </c>
      <c r="B162" s="40" t="s">
        <v>13</v>
      </c>
      <c r="C162" s="40" t="s">
        <v>390</v>
      </c>
      <c r="D162" s="41">
        <f t="shared" ref="D162:E162" si="24">D163</f>
        <v>494900</v>
      </c>
      <c r="E162" s="42">
        <f t="shared" si="24"/>
        <v>494795.17</v>
      </c>
      <c r="F162" s="42">
        <f t="shared" si="18"/>
        <v>104.8300000000163</v>
      </c>
    </row>
    <row r="163" spans="1:6" ht="126" customHeight="1" x14ac:dyDescent="0.3">
      <c r="A163" s="65" t="s">
        <v>252</v>
      </c>
      <c r="B163" s="40" t="s">
        <v>13</v>
      </c>
      <c r="C163" s="40" t="s">
        <v>391</v>
      </c>
      <c r="D163" s="41">
        <f t="shared" ref="D163:E165" si="25">D164</f>
        <v>494900</v>
      </c>
      <c r="E163" s="42">
        <f t="shared" si="25"/>
        <v>494795.17</v>
      </c>
      <c r="F163" s="42">
        <f t="shared" si="18"/>
        <v>104.8300000000163</v>
      </c>
    </row>
    <row r="164" spans="1:6" ht="71.25" customHeight="1" x14ac:dyDescent="0.3">
      <c r="A164" s="62" t="s">
        <v>423</v>
      </c>
      <c r="B164" s="40" t="s">
        <v>13</v>
      </c>
      <c r="C164" s="40" t="s">
        <v>475</v>
      </c>
      <c r="D164" s="41">
        <f t="shared" si="25"/>
        <v>494900</v>
      </c>
      <c r="E164" s="42">
        <f t="shared" si="25"/>
        <v>494795.17</v>
      </c>
      <c r="F164" s="42">
        <f t="shared" si="18"/>
        <v>104.8300000000163</v>
      </c>
    </row>
    <row r="165" spans="1:6" ht="70.5" customHeight="1" x14ac:dyDescent="0.3">
      <c r="A165" s="62" t="s">
        <v>424</v>
      </c>
      <c r="B165" s="40" t="s">
        <v>13</v>
      </c>
      <c r="C165" s="40" t="s">
        <v>474</v>
      </c>
      <c r="D165" s="41">
        <f t="shared" si="25"/>
        <v>494900</v>
      </c>
      <c r="E165" s="42">
        <f t="shared" si="25"/>
        <v>494795.17</v>
      </c>
      <c r="F165" s="42">
        <f t="shared" si="18"/>
        <v>104.8300000000163</v>
      </c>
    </row>
    <row r="166" spans="1:6" ht="65.25" customHeight="1" x14ac:dyDescent="0.3">
      <c r="A166" s="65" t="s">
        <v>171</v>
      </c>
      <c r="B166" s="40" t="s">
        <v>13</v>
      </c>
      <c r="C166" s="40" t="s">
        <v>392</v>
      </c>
      <c r="D166" s="41">
        <v>494900</v>
      </c>
      <c r="E166" s="41">
        <v>494795.17</v>
      </c>
      <c r="F166" s="42">
        <f t="shared" si="18"/>
        <v>104.8300000000163</v>
      </c>
    </row>
    <row r="167" spans="1:6" ht="23.25" customHeight="1" x14ac:dyDescent="0.3">
      <c r="A167" s="39" t="s">
        <v>65</v>
      </c>
      <c r="B167" s="40" t="s">
        <v>13</v>
      </c>
      <c r="C167" s="40" t="s">
        <v>393</v>
      </c>
      <c r="D167" s="41">
        <f>D170+D175</f>
        <v>471500</v>
      </c>
      <c r="E167" s="42">
        <f>E170+E175</f>
        <v>238706.45</v>
      </c>
      <c r="F167" s="42">
        <f t="shared" si="18"/>
        <v>232793.55</v>
      </c>
    </row>
    <row r="168" spans="1:6" ht="106.5" customHeight="1" x14ac:dyDescent="0.3">
      <c r="A168" s="39" t="s">
        <v>275</v>
      </c>
      <c r="B168" s="40" t="s">
        <v>13</v>
      </c>
      <c r="C168" s="40" t="s">
        <v>394</v>
      </c>
      <c r="D168" s="41">
        <f>D169</f>
        <v>312500</v>
      </c>
      <c r="E168" s="42">
        <f>E169</f>
        <v>135955.4</v>
      </c>
      <c r="F168" s="42">
        <f t="shared" si="18"/>
        <v>176544.6</v>
      </c>
    </row>
    <row r="169" spans="1:6" ht="125.25" customHeight="1" x14ac:dyDescent="0.3">
      <c r="A169" s="65" t="s">
        <v>178</v>
      </c>
      <c r="B169" s="40" t="s">
        <v>13</v>
      </c>
      <c r="C169" s="40" t="s">
        <v>395</v>
      </c>
      <c r="D169" s="41">
        <f t="shared" ref="D169:E169" si="26">D170</f>
        <v>312500</v>
      </c>
      <c r="E169" s="42">
        <f t="shared" si="26"/>
        <v>135955.4</v>
      </c>
      <c r="F169" s="42">
        <f t="shared" si="18"/>
        <v>176544.6</v>
      </c>
    </row>
    <row r="170" spans="1:6" ht="183.75" customHeight="1" x14ac:dyDescent="0.3">
      <c r="A170" s="39" t="s">
        <v>176</v>
      </c>
      <c r="B170" s="40" t="s">
        <v>13</v>
      </c>
      <c r="C170" s="40" t="s">
        <v>396</v>
      </c>
      <c r="D170" s="41">
        <f t="shared" ref="D170:E172" si="27">D171</f>
        <v>312500</v>
      </c>
      <c r="E170" s="42">
        <f t="shared" si="27"/>
        <v>135955.4</v>
      </c>
      <c r="F170" s="42">
        <f t="shared" si="18"/>
        <v>176544.6</v>
      </c>
    </row>
    <row r="171" spans="1:6" ht="75" customHeight="1" x14ac:dyDescent="0.3">
      <c r="A171" s="62" t="s">
        <v>423</v>
      </c>
      <c r="B171" s="40" t="s">
        <v>13</v>
      </c>
      <c r="C171" s="40" t="s">
        <v>473</v>
      </c>
      <c r="D171" s="41">
        <f t="shared" si="27"/>
        <v>312500</v>
      </c>
      <c r="E171" s="42">
        <f t="shared" si="27"/>
        <v>135955.4</v>
      </c>
      <c r="F171" s="42">
        <f t="shared" si="18"/>
        <v>176544.6</v>
      </c>
    </row>
    <row r="172" spans="1:6" ht="69.75" customHeight="1" x14ac:dyDescent="0.3">
      <c r="A172" s="62" t="s">
        <v>424</v>
      </c>
      <c r="B172" s="40" t="s">
        <v>13</v>
      </c>
      <c r="C172" s="40" t="s">
        <v>472</v>
      </c>
      <c r="D172" s="41">
        <f t="shared" si="27"/>
        <v>312500</v>
      </c>
      <c r="E172" s="42">
        <f t="shared" si="27"/>
        <v>135955.4</v>
      </c>
      <c r="F172" s="42">
        <f t="shared" si="18"/>
        <v>176544.6</v>
      </c>
    </row>
    <row r="173" spans="1:6" ht="62.25" customHeight="1" x14ac:dyDescent="0.3">
      <c r="A173" s="65" t="s">
        <v>171</v>
      </c>
      <c r="B173" s="40" t="s">
        <v>13</v>
      </c>
      <c r="C173" s="40" t="s">
        <v>397</v>
      </c>
      <c r="D173" s="41">
        <v>312500</v>
      </c>
      <c r="E173" s="41">
        <v>135955.4</v>
      </c>
      <c r="F173" s="42">
        <f t="shared" si="18"/>
        <v>176544.6</v>
      </c>
    </row>
    <row r="174" spans="1:6" ht="123" customHeight="1" x14ac:dyDescent="0.3">
      <c r="A174" s="65" t="s">
        <v>259</v>
      </c>
      <c r="B174" s="40" t="s">
        <v>13</v>
      </c>
      <c r="C174" s="40" t="s">
        <v>398</v>
      </c>
      <c r="D174" s="41">
        <f t="shared" ref="D174:E177" si="28">D175</f>
        <v>159000</v>
      </c>
      <c r="E174" s="41">
        <f t="shared" si="28"/>
        <v>102751.05</v>
      </c>
      <c r="F174" s="42">
        <f t="shared" si="18"/>
        <v>56248.95</v>
      </c>
    </row>
    <row r="175" spans="1:6" ht="189" customHeight="1" x14ac:dyDescent="0.3">
      <c r="A175" s="65" t="s">
        <v>181</v>
      </c>
      <c r="B175" s="40" t="s">
        <v>13</v>
      </c>
      <c r="C175" s="40" t="s">
        <v>399</v>
      </c>
      <c r="D175" s="41">
        <f t="shared" si="28"/>
        <v>159000</v>
      </c>
      <c r="E175" s="42">
        <f t="shared" si="28"/>
        <v>102751.05</v>
      </c>
      <c r="F175" s="42">
        <f t="shared" si="18"/>
        <v>56248.95</v>
      </c>
    </row>
    <row r="176" spans="1:6" ht="75.75" customHeight="1" x14ac:dyDescent="0.3">
      <c r="A176" s="62" t="s">
        <v>423</v>
      </c>
      <c r="B176" s="40" t="s">
        <v>13</v>
      </c>
      <c r="C176" s="40" t="s">
        <v>477</v>
      </c>
      <c r="D176" s="41">
        <f t="shared" si="28"/>
        <v>159000</v>
      </c>
      <c r="E176" s="42">
        <f t="shared" si="28"/>
        <v>102751.05</v>
      </c>
      <c r="F176" s="42">
        <f t="shared" si="18"/>
        <v>56248.95</v>
      </c>
    </row>
    <row r="177" spans="1:20" ht="75.75" customHeight="1" x14ac:dyDescent="0.3">
      <c r="A177" s="62" t="s">
        <v>424</v>
      </c>
      <c r="B177" s="40" t="s">
        <v>13</v>
      </c>
      <c r="C177" s="40" t="s">
        <v>476</v>
      </c>
      <c r="D177" s="41">
        <f t="shared" si="28"/>
        <v>159000</v>
      </c>
      <c r="E177" s="42">
        <f t="shared" si="28"/>
        <v>102751.05</v>
      </c>
      <c r="F177" s="42">
        <f t="shared" si="18"/>
        <v>56248.95</v>
      </c>
    </row>
    <row r="178" spans="1:20" ht="66.75" customHeight="1" x14ac:dyDescent="0.3">
      <c r="A178" s="65" t="s">
        <v>171</v>
      </c>
      <c r="B178" s="40" t="s">
        <v>13</v>
      </c>
      <c r="C178" s="40" t="s">
        <v>400</v>
      </c>
      <c r="D178" s="41">
        <v>159000</v>
      </c>
      <c r="E178" s="41">
        <v>102751.05</v>
      </c>
      <c r="F178" s="42">
        <f t="shared" si="18"/>
        <v>56248.95</v>
      </c>
    </row>
    <row r="179" spans="1:20" ht="23.25" customHeight="1" x14ac:dyDescent="0.3">
      <c r="A179" s="62" t="s">
        <v>260</v>
      </c>
      <c r="B179" s="40" t="s">
        <v>13</v>
      </c>
      <c r="C179" s="40" t="s">
        <v>542</v>
      </c>
      <c r="D179" s="41">
        <f t="shared" ref="D179:E185" si="29">D180</f>
        <v>1678500</v>
      </c>
      <c r="E179" s="42">
        <f t="shared" si="29"/>
        <v>1400141.15</v>
      </c>
      <c r="F179" s="42">
        <f t="shared" si="18"/>
        <v>278358.85000000009</v>
      </c>
    </row>
    <row r="180" spans="1:20" ht="21.75" customHeight="1" x14ac:dyDescent="0.3">
      <c r="A180" s="39" t="s">
        <v>66</v>
      </c>
      <c r="B180" s="40" t="s">
        <v>13</v>
      </c>
      <c r="C180" s="40" t="s">
        <v>541</v>
      </c>
      <c r="D180" s="41">
        <f t="shared" si="29"/>
        <v>1678500</v>
      </c>
      <c r="E180" s="42">
        <f t="shared" si="29"/>
        <v>1400141.15</v>
      </c>
      <c r="F180" s="42">
        <f t="shared" si="18"/>
        <v>278358.85000000009</v>
      </c>
    </row>
    <row r="181" spans="1:20" ht="87.75" customHeight="1" x14ac:dyDescent="0.3">
      <c r="A181" s="39" t="s">
        <v>276</v>
      </c>
      <c r="B181" s="40" t="s">
        <v>13</v>
      </c>
      <c r="C181" s="40" t="s">
        <v>540</v>
      </c>
      <c r="D181" s="41">
        <f t="shared" si="29"/>
        <v>1678500</v>
      </c>
      <c r="E181" s="42">
        <f t="shared" si="29"/>
        <v>1400141.15</v>
      </c>
      <c r="F181" s="42">
        <f t="shared" si="18"/>
        <v>278358.85000000009</v>
      </c>
    </row>
    <row r="182" spans="1:20" ht="108.75" customHeight="1" x14ac:dyDescent="0.3">
      <c r="A182" s="67" t="s">
        <v>179</v>
      </c>
      <c r="B182" s="40" t="s">
        <v>13</v>
      </c>
      <c r="C182" s="40" t="s">
        <v>402</v>
      </c>
      <c r="D182" s="41">
        <f>D183+D187+D191</f>
        <v>1678500</v>
      </c>
      <c r="E182" s="42">
        <f t="shared" si="29"/>
        <v>1400141.15</v>
      </c>
      <c r="F182" s="42">
        <f t="shared" si="18"/>
        <v>278358.85000000009</v>
      </c>
    </row>
    <row r="183" spans="1:20" ht="171.75" customHeight="1" x14ac:dyDescent="0.3">
      <c r="A183" s="67" t="s">
        <v>404</v>
      </c>
      <c r="B183" s="40" t="s">
        <v>13</v>
      </c>
      <c r="C183" s="40" t="s">
        <v>403</v>
      </c>
      <c r="D183" s="41">
        <f t="shared" si="29"/>
        <v>1571700</v>
      </c>
      <c r="E183" s="42">
        <f t="shared" si="29"/>
        <v>1400141.15</v>
      </c>
      <c r="F183" s="42">
        <f t="shared" si="18"/>
        <v>171558.85000000009</v>
      </c>
    </row>
    <row r="184" spans="1:20" ht="66" customHeight="1" x14ac:dyDescent="0.3">
      <c r="A184" s="67" t="s">
        <v>480</v>
      </c>
      <c r="B184" s="40" t="s">
        <v>13</v>
      </c>
      <c r="C184" s="40" t="s">
        <v>479</v>
      </c>
      <c r="D184" s="41">
        <f t="shared" si="29"/>
        <v>1571700</v>
      </c>
      <c r="E184" s="42">
        <f t="shared" si="29"/>
        <v>1400141.15</v>
      </c>
      <c r="F184" s="42">
        <f t="shared" si="18"/>
        <v>171558.85000000009</v>
      </c>
    </row>
    <row r="185" spans="1:20" ht="30.75" customHeight="1" x14ac:dyDescent="0.3">
      <c r="A185" s="67" t="s">
        <v>481</v>
      </c>
      <c r="B185" s="40" t="s">
        <v>13</v>
      </c>
      <c r="C185" s="40" t="s">
        <v>478</v>
      </c>
      <c r="D185" s="41">
        <f t="shared" si="29"/>
        <v>1571700</v>
      </c>
      <c r="E185" s="42">
        <f t="shared" si="29"/>
        <v>1400141.15</v>
      </c>
      <c r="F185" s="42">
        <f t="shared" si="18"/>
        <v>171558.85000000009</v>
      </c>
    </row>
    <row r="186" spans="1:20" ht="104.25" customHeight="1" x14ac:dyDescent="0.3">
      <c r="A186" s="39" t="s">
        <v>118</v>
      </c>
      <c r="B186" s="40" t="s">
        <v>13</v>
      </c>
      <c r="C186" s="40" t="s">
        <v>401</v>
      </c>
      <c r="D186" s="41">
        <v>1571700</v>
      </c>
      <c r="E186" s="42">
        <v>1400141.15</v>
      </c>
      <c r="F186" s="42">
        <f t="shared" si="18"/>
        <v>171558.85000000009</v>
      </c>
      <c r="I186" s="3"/>
      <c r="J186" s="3"/>
      <c r="K186" s="3"/>
      <c r="L186" s="3"/>
      <c r="M186" s="3"/>
      <c r="N186" s="3"/>
      <c r="O186" s="3"/>
      <c r="P186" s="3"/>
      <c r="Q186" s="3"/>
      <c r="R186" s="3"/>
      <c r="S186" s="3"/>
      <c r="T186" s="3"/>
    </row>
    <row r="187" spans="1:20" ht="149.25" customHeight="1" x14ac:dyDescent="0.3">
      <c r="A187" s="39" t="s">
        <v>550</v>
      </c>
      <c r="B187" s="40" t="s">
        <v>13</v>
      </c>
      <c r="C187" s="40" t="s">
        <v>552</v>
      </c>
      <c r="D187" s="42">
        <f t="shared" ref="D187:E189" si="30">D188</f>
        <v>98700</v>
      </c>
      <c r="E187" s="42">
        <f t="shared" si="30"/>
        <v>0</v>
      </c>
      <c r="F187" s="42"/>
      <c r="I187" s="3"/>
      <c r="J187" s="3"/>
      <c r="K187" s="3"/>
      <c r="L187" s="3"/>
      <c r="M187" s="3"/>
      <c r="N187" s="3"/>
      <c r="O187" s="3"/>
      <c r="P187" s="3"/>
      <c r="Q187" s="3"/>
      <c r="R187" s="3"/>
      <c r="S187" s="3"/>
      <c r="T187" s="3"/>
    </row>
    <row r="188" spans="1:20" ht="63" customHeight="1" x14ac:dyDescent="0.3">
      <c r="A188" s="67" t="s">
        <v>480</v>
      </c>
      <c r="B188" s="40" t="s">
        <v>13</v>
      </c>
      <c r="C188" s="40" t="s">
        <v>553</v>
      </c>
      <c r="D188" s="42">
        <f t="shared" si="30"/>
        <v>98700</v>
      </c>
      <c r="E188" s="42">
        <f t="shared" si="30"/>
        <v>0</v>
      </c>
      <c r="F188" s="42"/>
      <c r="I188" s="3"/>
      <c r="J188" s="3"/>
      <c r="K188" s="3"/>
      <c r="L188" s="3"/>
      <c r="M188" s="3"/>
      <c r="N188" s="3"/>
      <c r="O188" s="3"/>
      <c r="P188" s="3"/>
      <c r="Q188" s="3"/>
      <c r="R188" s="3"/>
      <c r="S188" s="3"/>
      <c r="T188" s="3"/>
    </row>
    <row r="189" spans="1:20" ht="30" customHeight="1" x14ac:dyDescent="0.3">
      <c r="A189" s="67" t="s">
        <v>481</v>
      </c>
      <c r="B189" s="40" t="s">
        <v>13</v>
      </c>
      <c r="C189" s="40" t="s">
        <v>554</v>
      </c>
      <c r="D189" s="42">
        <f t="shared" si="30"/>
        <v>98700</v>
      </c>
      <c r="E189" s="42">
        <f t="shared" si="30"/>
        <v>0</v>
      </c>
      <c r="F189" s="42"/>
      <c r="I189" s="3"/>
      <c r="J189" s="3"/>
      <c r="K189" s="3"/>
      <c r="L189" s="3"/>
      <c r="M189" s="3"/>
      <c r="N189" s="3"/>
      <c r="O189" s="3"/>
      <c r="P189" s="3"/>
      <c r="Q189" s="3"/>
      <c r="R189" s="3"/>
      <c r="S189" s="3"/>
      <c r="T189" s="3"/>
    </row>
    <row r="190" spans="1:20" ht="104.25" customHeight="1" x14ac:dyDescent="0.3">
      <c r="A190" s="39" t="s">
        <v>118</v>
      </c>
      <c r="B190" s="40" t="s">
        <v>13</v>
      </c>
      <c r="C190" s="40" t="s">
        <v>551</v>
      </c>
      <c r="D190" s="41">
        <v>98700</v>
      </c>
      <c r="E190" s="42">
        <v>0</v>
      </c>
      <c r="F190" s="42"/>
      <c r="I190" s="3"/>
      <c r="J190" s="3"/>
      <c r="K190" s="3"/>
      <c r="L190" s="3"/>
      <c r="M190" s="3"/>
      <c r="N190" s="3"/>
      <c r="O190" s="3"/>
      <c r="P190" s="3"/>
      <c r="Q190" s="3"/>
      <c r="R190" s="3"/>
      <c r="S190" s="3"/>
      <c r="T190" s="3"/>
    </row>
    <row r="191" spans="1:20" ht="164.25" customHeight="1" x14ac:dyDescent="0.3">
      <c r="A191" s="65" t="s">
        <v>559</v>
      </c>
      <c r="B191" s="40" t="s">
        <v>13</v>
      </c>
      <c r="C191" s="40" t="s">
        <v>555</v>
      </c>
      <c r="D191" s="42">
        <f t="shared" ref="D191:E193" si="31">D192</f>
        <v>8100</v>
      </c>
      <c r="E191" s="42">
        <f t="shared" si="31"/>
        <v>0</v>
      </c>
      <c r="F191" s="42"/>
      <c r="I191" s="3"/>
      <c r="J191" s="3"/>
      <c r="K191" s="3"/>
      <c r="L191" s="3"/>
      <c r="M191" s="3"/>
      <c r="N191" s="3"/>
      <c r="O191" s="3"/>
      <c r="P191" s="3"/>
      <c r="Q191" s="3"/>
      <c r="R191" s="3"/>
      <c r="S191" s="3"/>
      <c r="T191" s="3"/>
    </row>
    <row r="192" spans="1:20" ht="63.75" customHeight="1" x14ac:dyDescent="0.3">
      <c r="A192" s="65" t="s">
        <v>480</v>
      </c>
      <c r="B192" s="40" t="s">
        <v>13</v>
      </c>
      <c r="C192" s="40" t="s">
        <v>556</v>
      </c>
      <c r="D192" s="42">
        <f t="shared" si="31"/>
        <v>8100</v>
      </c>
      <c r="E192" s="42">
        <f t="shared" si="31"/>
        <v>0</v>
      </c>
      <c r="F192" s="42"/>
      <c r="I192" s="3"/>
      <c r="J192" s="3"/>
      <c r="K192" s="3"/>
      <c r="L192" s="3"/>
      <c r="M192" s="3"/>
      <c r="N192" s="3"/>
      <c r="O192" s="3"/>
      <c r="P192" s="3"/>
      <c r="Q192" s="3"/>
      <c r="R192" s="3"/>
      <c r="S192" s="3"/>
      <c r="T192" s="3"/>
    </row>
    <row r="193" spans="1:20" ht="30.75" customHeight="1" x14ac:dyDescent="0.3">
      <c r="A193" s="65" t="s">
        <v>481</v>
      </c>
      <c r="B193" s="40" t="s">
        <v>13</v>
      </c>
      <c r="C193" s="40" t="s">
        <v>557</v>
      </c>
      <c r="D193" s="42">
        <f t="shared" si="31"/>
        <v>8100</v>
      </c>
      <c r="E193" s="42">
        <f t="shared" si="31"/>
        <v>0</v>
      </c>
      <c r="F193" s="42"/>
      <c r="I193" s="3"/>
      <c r="J193" s="3"/>
      <c r="K193" s="3"/>
      <c r="L193" s="3"/>
      <c r="M193" s="3"/>
      <c r="N193" s="3"/>
      <c r="O193" s="3"/>
      <c r="P193" s="3"/>
      <c r="Q193" s="3"/>
      <c r="R193" s="3"/>
      <c r="S193" s="3"/>
      <c r="T193" s="3"/>
    </row>
    <row r="194" spans="1:20" ht="104.25" customHeight="1" x14ac:dyDescent="0.3">
      <c r="A194" s="39" t="s">
        <v>118</v>
      </c>
      <c r="B194" s="40" t="s">
        <v>13</v>
      </c>
      <c r="C194" s="40" t="s">
        <v>558</v>
      </c>
      <c r="D194" s="41">
        <v>8100</v>
      </c>
      <c r="E194" s="42">
        <v>0</v>
      </c>
      <c r="F194" s="42"/>
      <c r="I194" s="3"/>
      <c r="J194" s="3"/>
      <c r="K194" s="3"/>
      <c r="L194" s="3"/>
      <c r="M194" s="3"/>
      <c r="N194" s="3"/>
      <c r="O194" s="3"/>
      <c r="P194" s="3"/>
      <c r="Q194" s="3"/>
      <c r="R194" s="3"/>
      <c r="S194" s="3"/>
      <c r="T194" s="3"/>
    </row>
    <row r="195" spans="1:20" ht="20.25" x14ac:dyDescent="0.3">
      <c r="A195" s="39" t="s">
        <v>165</v>
      </c>
      <c r="B195" s="40" t="s">
        <v>13</v>
      </c>
      <c r="C195" s="40" t="s">
        <v>405</v>
      </c>
      <c r="D195" s="41">
        <f>D196+D203</f>
        <v>10692800</v>
      </c>
      <c r="E195" s="42">
        <f>E196+E203</f>
        <v>7860909.5999999996</v>
      </c>
      <c r="F195" s="42">
        <f t="shared" si="18"/>
        <v>2831890.4000000004</v>
      </c>
      <c r="G195" s="4"/>
      <c r="H195" s="8"/>
      <c r="I195" s="3"/>
      <c r="J195" s="3"/>
      <c r="K195" s="3"/>
      <c r="L195" s="3"/>
      <c r="M195" s="3"/>
      <c r="N195" s="3"/>
      <c r="O195" s="3"/>
      <c r="P195" s="3"/>
      <c r="Q195" s="3"/>
      <c r="R195" s="3"/>
      <c r="S195" s="3"/>
      <c r="T195" s="3"/>
    </row>
    <row r="196" spans="1:20" ht="27" customHeight="1" x14ac:dyDescent="0.3">
      <c r="A196" s="39" t="s">
        <v>166</v>
      </c>
      <c r="B196" s="40" t="s">
        <v>13</v>
      </c>
      <c r="C196" s="40" t="s">
        <v>406</v>
      </c>
      <c r="D196" s="41">
        <f t="shared" ref="D196:E199" si="32">D197</f>
        <v>25500</v>
      </c>
      <c r="E196" s="42">
        <f t="shared" si="32"/>
        <v>15500</v>
      </c>
      <c r="F196" s="42">
        <f t="shared" si="18"/>
        <v>10000</v>
      </c>
      <c r="G196" s="4"/>
      <c r="H196" s="8"/>
      <c r="I196" s="3"/>
      <c r="J196" s="3"/>
      <c r="K196" s="3"/>
      <c r="L196" s="3"/>
      <c r="M196" s="3"/>
      <c r="N196" s="3"/>
      <c r="O196" s="3"/>
      <c r="P196" s="3"/>
      <c r="Q196" s="3"/>
      <c r="R196" s="3"/>
      <c r="S196" s="3"/>
      <c r="T196" s="3"/>
    </row>
    <row r="197" spans="1:20" ht="67.5" customHeight="1" x14ac:dyDescent="0.3">
      <c r="A197" s="39" t="s">
        <v>278</v>
      </c>
      <c r="B197" s="40" t="s">
        <v>13</v>
      </c>
      <c r="C197" s="40" t="s">
        <v>407</v>
      </c>
      <c r="D197" s="41">
        <f t="shared" si="32"/>
        <v>25500</v>
      </c>
      <c r="E197" s="42">
        <f t="shared" si="32"/>
        <v>15500</v>
      </c>
      <c r="F197" s="42">
        <f t="shared" si="18"/>
        <v>10000</v>
      </c>
      <c r="G197" s="4"/>
      <c r="H197" s="8"/>
      <c r="I197" s="3"/>
      <c r="J197" s="3"/>
      <c r="K197" s="3"/>
      <c r="L197" s="3"/>
      <c r="M197" s="3"/>
      <c r="N197" s="3"/>
      <c r="O197" s="3"/>
      <c r="P197" s="3"/>
      <c r="Q197" s="3"/>
      <c r="R197" s="3"/>
      <c r="S197" s="3"/>
      <c r="T197" s="3"/>
    </row>
    <row r="198" spans="1:20" ht="163.5" customHeight="1" x14ac:dyDescent="0.3">
      <c r="A198" s="62" t="s">
        <v>164</v>
      </c>
      <c r="B198" s="40" t="s">
        <v>13</v>
      </c>
      <c r="C198" s="40" t="s">
        <v>408</v>
      </c>
      <c r="D198" s="41">
        <f t="shared" si="32"/>
        <v>25500</v>
      </c>
      <c r="E198" s="42">
        <f t="shared" si="32"/>
        <v>15500</v>
      </c>
      <c r="F198" s="42">
        <f t="shared" si="18"/>
        <v>10000</v>
      </c>
      <c r="G198" s="4"/>
      <c r="H198" s="8"/>
      <c r="I198" s="3"/>
      <c r="J198" s="3"/>
      <c r="K198" s="3"/>
      <c r="L198" s="3"/>
      <c r="M198" s="3"/>
      <c r="N198" s="3"/>
      <c r="O198" s="3"/>
      <c r="P198" s="3"/>
      <c r="Q198" s="3"/>
      <c r="R198" s="3"/>
      <c r="S198" s="3"/>
      <c r="T198" s="3"/>
    </row>
    <row r="199" spans="1:20" ht="302.25" customHeight="1" x14ac:dyDescent="0.3">
      <c r="A199" s="67" t="s">
        <v>279</v>
      </c>
      <c r="B199" s="40" t="s">
        <v>13</v>
      </c>
      <c r="C199" s="40" t="s">
        <v>409</v>
      </c>
      <c r="D199" s="41">
        <f t="shared" si="32"/>
        <v>25500</v>
      </c>
      <c r="E199" s="42">
        <f t="shared" si="32"/>
        <v>15500</v>
      </c>
      <c r="F199" s="42">
        <f t="shared" si="18"/>
        <v>10000</v>
      </c>
      <c r="G199" s="4"/>
      <c r="H199" s="8"/>
      <c r="I199" s="3"/>
      <c r="J199" s="3"/>
      <c r="K199" s="3"/>
      <c r="L199" s="3"/>
      <c r="M199" s="3"/>
      <c r="N199" s="3"/>
      <c r="O199" s="3"/>
      <c r="P199" s="3"/>
      <c r="Q199" s="3"/>
      <c r="R199" s="3"/>
      <c r="S199" s="3"/>
      <c r="T199" s="3"/>
    </row>
    <row r="200" spans="1:20" ht="48.75" customHeight="1" x14ac:dyDescent="0.3">
      <c r="A200" s="67" t="s">
        <v>484</v>
      </c>
      <c r="B200" s="40" t="s">
        <v>13</v>
      </c>
      <c r="C200" s="40" t="s">
        <v>483</v>
      </c>
      <c r="D200" s="41">
        <f t="shared" ref="D200:E201" si="33">D201</f>
        <v>25500</v>
      </c>
      <c r="E200" s="42">
        <f t="shared" si="33"/>
        <v>15500</v>
      </c>
      <c r="F200" s="42">
        <f t="shared" si="18"/>
        <v>10000</v>
      </c>
      <c r="G200" s="4"/>
      <c r="H200" s="8"/>
      <c r="I200" s="3"/>
      <c r="J200" s="3"/>
      <c r="K200" s="3"/>
      <c r="L200" s="3"/>
      <c r="M200" s="3"/>
      <c r="N200" s="3"/>
      <c r="O200" s="3"/>
      <c r="P200" s="3"/>
      <c r="Q200" s="3"/>
      <c r="R200" s="3"/>
      <c r="S200" s="3"/>
      <c r="T200" s="3"/>
    </row>
    <row r="201" spans="1:20" ht="51" customHeight="1" x14ac:dyDescent="0.3">
      <c r="A201" s="67" t="s">
        <v>485</v>
      </c>
      <c r="B201" s="40" t="s">
        <v>13</v>
      </c>
      <c r="C201" s="40" t="s">
        <v>482</v>
      </c>
      <c r="D201" s="41">
        <f t="shared" si="33"/>
        <v>25500</v>
      </c>
      <c r="E201" s="42">
        <f t="shared" si="33"/>
        <v>15500</v>
      </c>
      <c r="F201" s="42">
        <f t="shared" si="18"/>
        <v>10000</v>
      </c>
      <c r="G201" s="4"/>
      <c r="H201" s="8"/>
      <c r="I201" s="3"/>
      <c r="J201" s="3"/>
      <c r="K201" s="3"/>
      <c r="L201" s="3"/>
      <c r="M201" s="3"/>
      <c r="N201" s="3"/>
      <c r="O201" s="3"/>
      <c r="P201" s="3"/>
      <c r="Q201" s="3"/>
      <c r="R201" s="3"/>
      <c r="S201" s="3"/>
      <c r="T201" s="3"/>
    </row>
    <row r="202" spans="1:20" ht="47.25" customHeight="1" x14ac:dyDescent="0.3">
      <c r="A202" s="117" t="s">
        <v>262</v>
      </c>
      <c r="B202" s="40" t="s">
        <v>13</v>
      </c>
      <c r="C202" s="40" t="s">
        <v>410</v>
      </c>
      <c r="D202" s="41">
        <v>25500</v>
      </c>
      <c r="E202" s="41">
        <v>15500</v>
      </c>
      <c r="F202" s="42">
        <f t="shared" si="18"/>
        <v>10000</v>
      </c>
      <c r="G202" s="4"/>
      <c r="H202" s="8"/>
      <c r="I202" s="3"/>
      <c r="J202" s="3"/>
      <c r="K202" s="3"/>
      <c r="L202" s="3"/>
      <c r="M202" s="3"/>
      <c r="N202" s="3"/>
      <c r="O202" s="3"/>
      <c r="P202" s="3"/>
      <c r="Q202" s="3"/>
      <c r="R202" s="3"/>
      <c r="S202" s="3"/>
      <c r="T202" s="3"/>
    </row>
    <row r="203" spans="1:20" ht="33" customHeight="1" x14ac:dyDescent="0.3">
      <c r="A203" s="117" t="s">
        <v>513</v>
      </c>
      <c r="B203" s="40" t="s">
        <v>13</v>
      </c>
      <c r="C203" s="40" t="s">
        <v>512</v>
      </c>
      <c r="D203" s="116">
        <f>D204</f>
        <v>10667300</v>
      </c>
      <c r="E203" s="41">
        <f>E204</f>
        <v>7845409.5999999996</v>
      </c>
      <c r="F203" s="42">
        <f t="shared" si="18"/>
        <v>2821890.4000000004</v>
      </c>
      <c r="G203" s="4"/>
      <c r="H203" s="8"/>
      <c r="I203" s="3"/>
      <c r="J203" s="3"/>
      <c r="K203" s="3"/>
      <c r="L203" s="3"/>
      <c r="M203" s="3"/>
      <c r="N203" s="3"/>
      <c r="O203" s="3"/>
      <c r="P203" s="3"/>
      <c r="Q203" s="3"/>
      <c r="R203" s="3"/>
      <c r="S203" s="3"/>
      <c r="T203" s="3"/>
    </row>
    <row r="204" spans="1:20" ht="106.5" customHeight="1" x14ac:dyDescent="0.3">
      <c r="A204" s="68" t="s">
        <v>510</v>
      </c>
      <c r="B204" s="40" t="s">
        <v>13</v>
      </c>
      <c r="C204" s="40" t="s">
        <v>511</v>
      </c>
      <c r="D204" s="116">
        <f>D205</f>
        <v>10667300</v>
      </c>
      <c r="E204" s="41">
        <f>E205</f>
        <v>7845409.5999999996</v>
      </c>
      <c r="F204" s="42">
        <f t="shared" si="18"/>
        <v>2821890.4000000004</v>
      </c>
      <c r="G204" s="4"/>
      <c r="H204" s="8"/>
      <c r="I204" s="3"/>
      <c r="J204" s="3"/>
      <c r="K204" s="3"/>
      <c r="L204" s="3"/>
      <c r="M204" s="3"/>
      <c r="N204" s="3"/>
      <c r="O204" s="3"/>
      <c r="P204" s="3"/>
      <c r="Q204" s="3"/>
      <c r="R204" s="3"/>
      <c r="S204" s="3"/>
      <c r="T204" s="3"/>
    </row>
    <row r="205" spans="1:20" ht="179.25" customHeight="1" x14ac:dyDescent="0.3">
      <c r="A205" s="68" t="s">
        <v>507</v>
      </c>
      <c r="B205" s="40" t="s">
        <v>13</v>
      </c>
      <c r="C205" s="40" t="s">
        <v>509</v>
      </c>
      <c r="D205" s="116">
        <f>D206+D210</f>
        <v>10667300</v>
      </c>
      <c r="E205" s="116">
        <f>E206+E210</f>
        <v>7845409.5999999996</v>
      </c>
      <c r="F205" s="42">
        <f t="shared" si="18"/>
        <v>2821890.4000000004</v>
      </c>
      <c r="G205" s="4"/>
      <c r="H205" s="8"/>
      <c r="I205" s="3"/>
      <c r="J205" s="3"/>
      <c r="K205" s="3"/>
      <c r="L205" s="3"/>
      <c r="M205" s="3"/>
      <c r="N205" s="3"/>
      <c r="O205" s="3"/>
      <c r="P205" s="3"/>
      <c r="Q205" s="3"/>
      <c r="R205" s="3"/>
      <c r="S205" s="3"/>
      <c r="T205" s="3"/>
    </row>
    <row r="206" spans="1:20" ht="269.25" customHeight="1" x14ac:dyDescent="0.3">
      <c r="A206" s="68" t="s">
        <v>514</v>
      </c>
      <c r="B206" s="40" t="s">
        <v>13</v>
      </c>
      <c r="C206" s="40" t="s">
        <v>515</v>
      </c>
      <c r="D206" s="116">
        <f t="shared" ref="D206:E208" si="34">D207</f>
        <v>9867200</v>
      </c>
      <c r="E206" s="41">
        <f t="shared" si="34"/>
        <v>7203327.6799999997</v>
      </c>
      <c r="F206" s="42">
        <f t="shared" si="18"/>
        <v>2663872.3200000003</v>
      </c>
      <c r="G206" s="4"/>
      <c r="H206" s="8"/>
      <c r="I206" s="3"/>
      <c r="J206" s="3"/>
      <c r="K206" s="3"/>
      <c r="L206" s="3"/>
      <c r="M206" s="3"/>
      <c r="N206" s="3"/>
      <c r="O206" s="3"/>
      <c r="P206" s="3"/>
      <c r="Q206" s="3"/>
      <c r="R206" s="3"/>
      <c r="S206" s="3"/>
      <c r="T206" s="3"/>
    </row>
    <row r="207" spans="1:20" ht="53.25" customHeight="1" x14ac:dyDescent="0.3">
      <c r="A207" s="117" t="s">
        <v>484</v>
      </c>
      <c r="B207" s="40" t="s">
        <v>13</v>
      </c>
      <c r="C207" s="40" t="s">
        <v>518</v>
      </c>
      <c r="D207" s="116">
        <f t="shared" si="34"/>
        <v>9867200</v>
      </c>
      <c r="E207" s="41">
        <f t="shared" si="34"/>
        <v>7203327.6799999997</v>
      </c>
      <c r="F207" s="42">
        <f t="shared" si="18"/>
        <v>2663872.3200000003</v>
      </c>
      <c r="G207" s="4"/>
      <c r="H207" s="8"/>
      <c r="I207" s="3"/>
      <c r="J207" s="3"/>
      <c r="K207" s="3"/>
      <c r="L207" s="3"/>
      <c r="M207" s="3"/>
      <c r="N207" s="3"/>
      <c r="O207" s="3"/>
      <c r="P207" s="3"/>
      <c r="Q207" s="3"/>
      <c r="R207" s="3"/>
      <c r="S207" s="3"/>
      <c r="T207" s="3"/>
    </row>
    <row r="208" spans="1:20" ht="62.25" customHeight="1" x14ac:dyDescent="0.3">
      <c r="A208" s="117" t="s">
        <v>504</v>
      </c>
      <c r="B208" s="40" t="s">
        <v>13</v>
      </c>
      <c r="C208" s="40" t="s">
        <v>517</v>
      </c>
      <c r="D208" s="116">
        <f t="shared" si="34"/>
        <v>9867200</v>
      </c>
      <c r="E208" s="41">
        <f t="shared" si="34"/>
        <v>7203327.6799999997</v>
      </c>
      <c r="F208" s="42">
        <f t="shared" ref="F208:F227" si="35">D208-E208</f>
        <v>2663872.3200000003</v>
      </c>
      <c r="G208" s="4"/>
      <c r="H208" s="8"/>
      <c r="I208" s="3"/>
      <c r="J208" s="3"/>
      <c r="K208" s="3"/>
      <c r="L208" s="3"/>
      <c r="M208" s="3"/>
      <c r="N208" s="3"/>
      <c r="O208" s="3"/>
      <c r="P208" s="3"/>
      <c r="Q208" s="3"/>
      <c r="R208" s="3"/>
      <c r="S208" s="3"/>
      <c r="T208" s="3"/>
    </row>
    <row r="209" spans="1:20" ht="50.25" customHeight="1" x14ac:dyDescent="0.3">
      <c r="A209" s="117" t="s">
        <v>502</v>
      </c>
      <c r="B209" s="40" t="s">
        <v>13</v>
      </c>
      <c r="C209" s="40" t="s">
        <v>516</v>
      </c>
      <c r="D209" s="116">
        <v>9867200</v>
      </c>
      <c r="E209" s="41">
        <v>7203327.6799999997</v>
      </c>
      <c r="F209" s="42">
        <f t="shared" si="35"/>
        <v>2663872.3200000003</v>
      </c>
      <c r="G209" s="4"/>
      <c r="H209" s="8"/>
      <c r="I209" s="3"/>
      <c r="J209" s="3"/>
      <c r="K209" s="3"/>
      <c r="L209" s="3"/>
      <c r="M209" s="3"/>
      <c r="N209" s="3"/>
      <c r="O209" s="3"/>
      <c r="P209" s="3"/>
      <c r="Q209" s="3"/>
      <c r="R209" s="3"/>
      <c r="S209" s="3"/>
      <c r="T209" s="3"/>
    </row>
    <row r="210" spans="1:20" ht="270.75" customHeight="1" x14ac:dyDescent="0.3">
      <c r="A210" s="68" t="s">
        <v>506</v>
      </c>
      <c r="B210" s="40" t="s">
        <v>13</v>
      </c>
      <c r="C210" s="40" t="s">
        <v>505</v>
      </c>
      <c r="D210" s="116">
        <f>D211</f>
        <v>800100</v>
      </c>
      <c r="E210" s="42">
        <f>E212</f>
        <v>642081.92000000004</v>
      </c>
      <c r="F210" s="42">
        <f t="shared" si="35"/>
        <v>158018.07999999996</v>
      </c>
      <c r="G210" s="4"/>
      <c r="H210" s="8"/>
      <c r="I210" s="3"/>
      <c r="J210" s="3"/>
      <c r="K210" s="3"/>
      <c r="L210" s="3"/>
      <c r="M210" s="3"/>
      <c r="N210" s="3"/>
      <c r="O210" s="3"/>
      <c r="P210" s="3"/>
      <c r="Q210" s="3"/>
      <c r="R210" s="3"/>
      <c r="S210" s="3"/>
      <c r="T210" s="3"/>
    </row>
    <row r="211" spans="1:20" ht="48.75" customHeight="1" x14ac:dyDescent="0.3">
      <c r="A211" s="119" t="s">
        <v>484</v>
      </c>
      <c r="B211" s="40" t="s">
        <v>13</v>
      </c>
      <c r="C211" s="40" t="s">
        <v>508</v>
      </c>
      <c r="D211" s="116">
        <f>D212</f>
        <v>800100</v>
      </c>
      <c r="E211" s="42">
        <f>E212</f>
        <v>642081.92000000004</v>
      </c>
      <c r="F211" s="42">
        <f t="shared" si="35"/>
        <v>158018.07999999996</v>
      </c>
      <c r="G211" s="4"/>
      <c r="H211" s="8"/>
      <c r="I211" s="3"/>
      <c r="J211" s="3"/>
      <c r="K211" s="3"/>
      <c r="L211" s="3"/>
      <c r="M211" s="3"/>
      <c r="N211" s="3"/>
      <c r="O211" s="3"/>
      <c r="P211" s="3"/>
      <c r="Q211" s="3"/>
      <c r="R211" s="3"/>
      <c r="S211" s="3"/>
      <c r="T211" s="3"/>
    </row>
    <row r="212" spans="1:20" ht="68.25" customHeight="1" x14ac:dyDescent="0.3">
      <c r="A212" s="68" t="s">
        <v>504</v>
      </c>
      <c r="B212" s="40" t="s">
        <v>13</v>
      </c>
      <c r="C212" s="40" t="s">
        <v>503</v>
      </c>
      <c r="D212" s="116">
        <f>D213</f>
        <v>800100</v>
      </c>
      <c r="E212" s="42">
        <f>E213</f>
        <v>642081.92000000004</v>
      </c>
      <c r="F212" s="42">
        <f t="shared" si="35"/>
        <v>158018.07999999996</v>
      </c>
      <c r="G212" s="4"/>
      <c r="H212" s="8"/>
      <c r="I212" s="3"/>
      <c r="J212" s="3"/>
      <c r="K212" s="3"/>
      <c r="L212" s="3"/>
      <c r="M212" s="3"/>
      <c r="N212" s="3"/>
      <c r="O212" s="3"/>
      <c r="P212" s="3"/>
      <c r="Q212" s="3"/>
      <c r="R212" s="3"/>
      <c r="S212" s="3"/>
      <c r="T212" s="3"/>
    </row>
    <row r="213" spans="1:20" ht="47.25" customHeight="1" x14ac:dyDescent="0.3">
      <c r="A213" s="68" t="s">
        <v>502</v>
      </c>
      <c r="B213" s="40" t="s">
        <v>13</v>
      </c>
      <c r="C213" s="40" t="s">
        <v>501</v>
      </c>
      <c r="D213" s="116">
        <v>800100</v>
      </c>
      <c r="E213" s="41">
        <v>642081.92000000004</v>
      </c>
      <c r="F213" s="42">
        <f t="shared" si="35"/>
        <v>158018.07999999996</v>
      </c>
      <c r="G213" s="4"/>
      <c r="H213" s="8"/>
      <c r="I213" s="3"/>
      <c r="J213" s="3"/>
      <c r="K213" s="3"/>
      <c r="L213" s="3"/>
      <c r="M213" s="3"/>
      <c r="N213" s="3"/>
      <c r="O213" s="3"/>
      <c r="P213" s="3"/>
      <c r="Q213" s="3"/>
      <c r="R213" s="3"/>
      <c r="S213" s="3"/>
      <c r="T213" s="3"/>
    </row>
    <row r="214" spans="1:20" ht="21.75" customHeight="1" x14ac:dyDescent="0.3">
      <c r="A214" s="59" t="s">
        <v>89</v>
      </c>
      <c r="B214" s="40" t="s">
        <v>13</v>
      </c>
      <c r="C214" s="40" t="s">
        <v>411</v>
      </c>
      <c r="D214" s="116">
        <f t="shared" ref="D214:E214" si="36">D215</f>
        <v>20000</v>
      </c>
      <c r="E214" s="198">
        <f t="shared" si="36"/>
        <v>0</v>
      </c>
      <c r="F214" s="42">
        <f t="shared" si="35"/>
        <v>20000</v>
      </c>
    </row>
    <row r="215" spans="1:20" ht="20.25" customHeight="1" x14ac:dyDescent="0.3">
      <c r="A215" s="59" t="s">
        <v>88</v>
      </c>
      <c r="B215" s="40" t="s">
        <v>13</v>
      </c>
      <c r="C215" s="40" t="s">
        <v>412</v>
      </c>
      <c r="D215" s="116">
        <f>D218</f>
        <v>20000</v>
      </c>
      <c r="E215" s="198">
        <f>E218</f>
        <v>0</v>
      </c>
      <c r="F215" s="42">
        <f t="shared" si="35"/>
        <v>20000</v>
      </c>
    </row>
    <row r="216" spans="1:20" ht="72" customHeight="1" x14ac:dyDescent="0.3">
      <c r="A216" s="61" t="s">
        <v>277</v>
      </c>
      <c r="B216" s="40" t="s">
        <v>13</v>
      </c>
      <c r="C216" s="40" t="s">
        <v>539</v>
      </c>
      <c r="D216" s="116">
        <f>D217</f>
        <v>20000</v>
      </c>
      <c r="E216" s="198">
        <f>E217</f>
        <v>0</v>
      </c>
      <c r="F216" s="42">
        <f t="shared" si="35"/>
        <v>20000</v>
      </c>
    </row>
    <row r="217" spans="1:20" ht="127.5" customHeight="1" x14ac:dyDescent="0.3">
      <c r="A217" s="67" t="s">
        <v>180</v>
      </c>
      <c r="B217" s="40" t="s">
        <v>13</v>
      </c>
      <c r="C217" s="40" t="s">
        <v>413</v>
      </c>
      <c r="D217" s="116">
        <f>D218</f>
        <v>20000</v>
      </c>
      <c r="E217" s="198">
        <f>E218</f>
        <v>0</v>
      </c>
      <c r="F217" s="42">
        <f t="shared" si="35"/>
        <v>20000</v>
      </c>
    </row>
    <row r="218" spans="1:20" ht="174.75" customHeight="1" x14ac:dyDescent="0.3">
      <c r="A218" s="67" t="s">
        <v>420</v>
      </c>
      <c r="B218" s="40" t="s">
        <v>13</v>
      </c>
      <c r="C218" s="40" t="s">
        <v>414</v>
      </c>
      <c r="D218" s="116">
        <f>D221</f>
        <v>20000</v>
      </c>
      <c r="E218" s="198">
        <f>E221</f>
        <v>0</v>
      </c>
      <c r="F218" s="42">
        <f t="shared" si="35"/>
        <v>20000</v>
      </c>
    </row>
    <row r="219" spans="1:20" ht="61.5" customHeight="1" x14ac:dyDescent="0.3">
      <c r="A219" s="62" t="s">
        <v>423</v>
      </c>
      <c r="B219" s="40" t="s">
        <v>13</v>
      </c>
      <c r="C219" s="40" t="s">
        <v>486</v>
      </c>
      <c r="D219" s="116">
        <f>D220</f>
        <v>20000</v>
      </c>
      <c r="E219" s="198">
        <f>E220</f>
        <v>0</v>
      </c>
      <c r="F219" s="42">
        <f t="shared" si="35"/>
        <v>20000</v>
      </c>
    </row>
    <row r="220" spans="1:20" ht="71.25" customHeight="1" x14ac:dyDescent="0.3">
      <c r="A220" s="62" t="s">
        <v>424</v>
      </c>
      <c r="B220" s="40" t="s">
        <v>13</v>
      </c>
      <c r="C220" s="40" t="s">
        <v>487</v>
      </c>
      <c r="D220" s="116">
        <f>D221</f>
        <v>20000</v>
      </c>
      <c r="E220" s="198">
        <f>E221</f>
        <v>0</v>
      </c>
      <c r="F220" s="42">
        <f t="shared" si="35"/>
        <v>20000</v>
      </c>
    </row>
    <row r="221" spans="1:20" ht="69" customHeight="1" x14ac:dyDescent="0.3">
      <c r="A221" s="39" t="s">
        <v>171</v>
      </c>
      <c r="B221" s="40" t="s">
        <v>13</v>
      </c>
      <c r="C221" s="40" t="s">
        <v>422</v>
      </c>
      <c r="D221" s="136">
        <v>20000</v>
      </c>
      <c r="E221" s="118">
        <v>0</v>
      </c>
      <c r="F221" s="42">
        <f t="shared" si="35"/>
        <v>20000</v>
      </c>
    </row>
    <row r="222" spans="1:20" ht="45" customHeight="1" x14ac:dyDescent="0.3">
      <c r="A222" s="67" t="s">
        <v>215</v>
      </c>
      <c r="B222" s="40" t="s">
        <v>13</v>
      </c>
      <c r="C222" s="40" t="s">
        <v>538</v>
      </c>
      <c r="D222" s="41">
        <f t="shared" ref="D222:E224" si="37">D223</f>
        <v>900</v>
      </c>
      <c r="E222" s="118">
        <f t="shared" ref="E222:E223" si="38">E223</f>
        <v>521.91999999999996</v>
      </c>
      <c r="F222" s="42">
        <f t="shared" si="35"/>
        <v>378.08000000000004</v>
      </c>
    </row>
    <row r="223" spans="1:20" ht="42.75" customHeight="1" x14ac:dyDescent="0.3">
      <c r="A223" s="67" t="s">
        <v>216</v>
      </c>
      <c r="B223" s="40" t="s">
        <v>13</v>
      </c>
      <c r="C223" s="40" t="s">
        <v>415</v>
      </c>
      <c r="D223" s="41">
        <f t="shared" si="37"/>
        <v>900</v>
      </c>
      <c r="E223" s="118">
        <f t="shared" si="38"/>
        <v>521.91999999999996</v>
      </c>
      <c r="F223" s="42">
        <f t="shared" si="35"/>
        <v>378.08000000000004</v>
      </c>
    </row>
    <row r="224" spans="1:20" ht="44.25" customHeight="1" x14ac:dyDescent="0.3">
      <c r="A224" s="67" t="s">
        <v>217</v>
      </c>
      <c r="B224" s="40" t="s">
        <v>13</v>
      </c>
      <c r="C224" s="40" t="s">
        <v>416</v>
      </c>
      <c r="D224" s="41">
        <f t="shared" si="37"/>
        <v>900</v>
      </c>
      <c r="E224" s="198">
        <f t="shared" si="37"/>
        <v>521.91999999999996</v>
      </c>
      <c r="F224" s="42">
        <f t="shared" si="35"/>
        <v>378.08000000000004</v>
      </c>
    </row>
    <row r="225" spans="1:6" ht="111" customHeight="1" x14ac:dyDescent="0.3">
      <c r="A225" s="38" t="s">
        <v>419</v>
      </c>
      <c r="B225" s="40" t="s">
        <v>13</v>
      </c>
      <c r="C225" s="40" t="s">
        <v>417</v>
      </c>
      <c r="D225" s="41">
        <f>D227</f>
        <v>900</v>
      </c>
      <c r="E225" s="198">
        <f>E227</f>
        <v>521.91999999999996</v>
      </c>
      <c r="F225" s="42">
        <f t="shared" si="35"/>
        <v>378.08000000000004</v>
      </c>
    </row>
    <row r="226" spans="1:6" ht="45" customHeight="1" x14ac:dyDescent="0.3">
      <c r="A226" s="38" t="s">
        <v>218</v>
      </c>
      <c r="B226" s="40" t="s">
        <v>13</v>
      </c>
      <c r="C226" s="40" t="s">
        <v>488</v>
      </c>
      <c r="D226" s="41">
        <f>D227</f>
        <v>900</v>
      </c>
      <c r="E226" s="198">
        <f>E227</f>
        <v>521.91999999999996</v>
      </c>
      <c r="F226" s="42">
        <f t="shared" si="35"/>
        <v>378.08000000000004</v>
      </c>
    </row>
    <row r="227" spans="1:6" ht="45.75" customHeight="1" x14ac:dyDescent="0.3">
      <c r="A227" s="38" t="s">
        <v>218</v>
      </c>
      <c r="B227" s="40" t="s">
        <v>13</v>
      </c>
      <c r="C227" s="40" t="s">
        <v>418</v>
      </c>
      <c r="D227" s="41">
        <v>900</v>
      </c>
      <c r="E227" s="118">
        <v>521.91999999999996</v>
      </c>
      <c r="F227" s="42">
        <f t="shared" si="35"/>
        <v>378.08000000000004</v>
      </c>
    </row>
    <row r="228" spans="1:6" ht="48" customHeight="1" x14ac:dyDescent="0.3">
      <c r="A228" s="61" t="s">
        <v>92</v>
      </c>
      <c r="B228" s="69">
        <v>450</v>
      </c>
      <c r="C228" s="70" t="s">
        <v>131</v>
      </c>
      <c r="D228" s="71" t="s">
        <v>78</v>
      </c>
      <c r="E228" s="42">
        <v>984343.32</v>
      </c>
      <c r="F228" s="72" t="s">
        <v>28</v>
      </c>
    </row>
    <row r="229" spans="1:6" x14ac:dyDescent="0.2">
      <c r="A229" s="7"/>
      <c r="B229" s="3"/>
      <c r="C229" s="3"/>
      <c r="D229" s="3"/>
      <c r="E229" s="3"/>
      <c r="F229" s="3"/>
    </row>
    <row r="230" spans="1:6" x14ac:dyDescent="0.2">
      <c r="A230" s="7"/>
      <c r="B230" s="3"/>
      <c r="C230" s="3"/>
      <c r="D230" s="3"/>
      <c r="E230" s="3"/>
      <c r="F230" s="3"/>
    </row>
    <row r="231" spans="1:6" x14ac:dyDescent="0.2">
      <c r="A231" s="7"/>
      <c r="B231" s="3"/>
      <c r="C231" s="3"/>
      <c r="D231" s="3"/>
      <c r="E231" s="3"/>
      <c r="F231" s="3"/>
    </row>
    <row r="232" spans="1:6" x14ac:dyDescent="0.2">
      <c r="A232" s="7"/>
      <c r="B232" s="3"/>
      <c r="C232" s="3"/>
      <c r="D232" s="3"/>
      <c r="E232" s="3"/>
      <c r="F232" s="3"/>
    </row>
    <row r="233" spans="1:6" x14ac:dyDescent="0.2">
      <c r="A233" s="7"/>
      <c r="B233" s="3"/>
      <c r="C233" s="3"/>
      <c r="D233" s="3"/>
      <c r="E233" s="3"/>
      <c r="F233" s="3"/>
    </row>
    <row r="234" spans="1:6" x14ac:dyDescent="0.2">
      <c r="A234" s="7"/>
      <c r="B234" s="3"/>
      <c r="C234" s="3"/>
      <c r="D234" s="3"/>
      <c r="E234" s="3"/>
      <c r="F234" s="3"/>
    </row>
    <row r="235" spans="1:6" x14ac:dyDescent="0.2">
      <c r="A235" s="7"/>
      <c r="B235" s="3"/>
      <c r="C235" s="3"/>
      <c r="D235" s="3"/>
      <c r="E235" s="3"/>
      <c r="F235" s="3"/>
    </row>
    <row r="236" spans="1:6" x14ac:dyDescent="0.2">
      <c r="A236" s="7"/>
      <c r="B236" s="3"/>
      <c r="C236" s="3"/>
      <c r="D236" s="3"/>
      <c r="E236" s="3"/>
      <c r="F236" s="3"/>
    </row>
    <row r="237" spans="1:6" x14ac:dyDescent="0.2">
      <c r="A237" s="7"/>
      <c r="B237" s="3"/>
      <c r="C237" s="3"/>
      <c r="D237" s="3"/>
      <c r="E237" s="3"/>
      <c r="F237" s="3"/>
    </row>
    <row r="238" spans="1:6" x14ac:dyDescent="0.2">
      <c r="A238" s="7"/>
      <c r="B238" s="3"/>
      <c r="C238" s="3"/>
      <c r="D238" s="3"/>
      <c r="E238" s="3"/>
      <c r="F238" s="3"/>
    </row>
    <row r="239" spans="1:6" x14ac:dyDescent="0.2">
      <c r="A239" s="7"/>
      <c r="B239" s="3"/>
      <c r="C239" s="3"/>
      <c r="D239" s="3"/>
      <c r="E239" s="3"/>
      <c r="F239" s="3"/>
    </row>
    <row r="240" spans="1:6" x14ac:dyDescent="0.2">
      <c r="A240" s="7"/>
      <c r="B240" s="3"/>
      <c r="C240" s="3"/>
      <c r="D240" s="3"/>
      <c r="E240" s="3"/>
      <c r="F240" s="3"/>
    </row>
    <row r="241" spans="1:6" x14ac:dyDescent="0.2">
      <c r="A241" s="3"/>
      <c r="B241" s="3"/>
      <c r="C241" s="3"/>
      <c r="D241" s="3"/>
      <c r="E241" s="3"/>
      <c r="F241" s="3"/>
    </row>
    <row r="242" spans="1:6" x14ac:dyDescent="0.2">
      <c r="A242" s="3"/>
      <c r="B242" s="3"/>
      <c r="C242" s="3"/>
      <c r="D242" s="3"/>
      <c r="E242" s="3"/>
      <c r="F242" s="3"/>
    </row>
    <row r="243" spans="1:6" x14ac:dyDescent="0.2">
      <c r="A243" s="3"/>
      <c r="B243" s="3"/>
      <c r="C243" s="3"/>
      <c r="D243" s="3"/>
      <c r="E243" s="3"/>
      <c r="F243" s="3"/>
    </row>
    <row r="244" spans="1:6" x14ac:dyDescent="0.2">
      <c r="C244" s="3"/>
    </row>
  </sheetData>
  <mergeCells count="1">
    <mergeCell ref="G17:H17"/>
  </mergeCells>
  <phoneticPr fontId="2" type="noConversion"/>
  <pageMargins left="0.78740157480314965" right="0.59055118110236227" top="0.59055118110236227" bottom="0.59055118110236227" header="0.51181102362204722" footer="0.51181102362204722"/>
  <pageSetup paperSize="9" scale="48" orientation="portrait" r:id="rId1"/>
  <headerFooter alignWithMargins="0"/>
  <rowBreaks count="3" manualBreakCount="3">
    <brk id="119" max="5" man="1"/>
    <brk id="165" max="5" man="1"/>
    <brk id="185"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71"/>
  <sheetViews>
    <sheetView view="pageBreakPreview" topLeftCell="A24" zoomScale="75" zoomScaleSheetLayoutView="75" workbookViewId="0">
      <selection activeCell="A28" sqref="A1:F28"/>
    </sheetView>
  </sheetViews>
  <sheetFormatPr defaultRowHeight="18" x14ac:dyDescent="0.25"/>
  <cols>
    <col min="1" max="1" width="59.7109375" style="9" customWidth="1"/>
    <col min="2" max="2" width="9.5703125" style="9" customWidth="1"/>
    <col min="3" max="3" width="45.140625" style="9" customWidth="1"/>
    <col min="4" max="4" width="30.7109375" style="14" customWidth="1"/>
    <col min="5" max="5" width="24.42578125" style="14" customWidth="1"/>
    <col min="6" max="6" width="25" style="10" customWidth="1"/>
    <col min="7" max="7" width="9.140625" style="10"/>
    <col min="8" max="8" width="0.140625" style="10" hidden="1" customWidth="1"/>
    <col min="9" max="16384" width="9.140625" style="10"/>
  </cols>
  <sheetData>
    <row r="1" spans="1:16" x14ac:dyDescent="0.25">
      <c r="A1" s="151"/>
      <c r="B1" s="152"/>
      <c r="C1" s="153"/>
      <c r="D1" s="154"/>
      <c r="E1" s="154"/>
      <c r="F1" s="154"/>
    </row>
    <row r="2" spans="1:16" x14ac:dyDescent="0.25">
      <c r="A2" s="155" t="s">
        <v>183</v>
      </c>
      <c r="B2" s="156"/>
      <c r="C2" s="157"/>
      <c r="D2" s="158"/>
      <c r="E2" s="159"/>
      <c r="F2" s="160"/>
    </row>
    <row r="3" spans="1:16" x14ac:dyDescent="0.25">
      <c r="A3" s="161"/>
      <c r="B3" s="162"/>
      <c r="C3" s="163"/>
      <c r="D3" s="164"/>
      <c r="E3" s="164"/>
      <c r="F3" s="165"/>
    </row>
    <row r="4" spans="1:16" ht="18" customHeight="1" x14ac:dyDescent="0.25">
      <c r="A4" s="166"/>
      <c r="B4" s="167" t="s">
        <v>10</v>
      </c>
      <c r="C4" s="168" t="s">
        <v>35</v>
      </c>
      <c r="D4" s="169" t="s">
        <v>31</v>
      </c>
      <c r="E4" s="170"/>
      <c r="F4" s="171" t="s">
        <v>68</v>
      </c>
    </row>
    <row r="5" spans="1:16" x14ac:dyDescent="0.25">
      <c r="A5" s="168" t="s">
        <v>5</v>
      </c>
      <c r="B5" s="167" t="s">
        <v>11</v>
      </c>
      <c r="C5" s="168" t="s">
        <v>8</v>
      </c>
      <c r="D5" s="169" t="s">
        <v>30</v>
      </c>
      <c r="E5" s="172" t="s">
        <v>24</v>
      </c>
      <c r="F5" s="173"/>
    </row>
    <row r="6" spans="1:16" x14ac:dyDescent="0.25">
      <c r="A6" s="174"/>
      <c r="B6" s="167" t="s">
        <v>12</v>
      </c>
      <c r="C6" s="175" t="s">
        <v>32</v>
      </c>
      <c r="D6" s="169" t="s">
        <v>3</v>
      </c>
      <c r="E6" s="176"/>
      <c r="F6" s="173"/>
    </row>
    <row r="7" spans="1:16" x14ac:dyDescent="0.25">
      <c r="A7" s="168"/>
      <c r="B7" s="167"/>
      <c r="C7" s="168" t="s">
        <v>33</v>
      </c>
      <c r="D7" s="169"/>
      <c r="E7" s="172"/>
      <c r="F7" s="173"/>
    </row>
    <row r="8" spans="1:16" x14ac:dyDescent="0.25">
      <c r="A8" s="168"/>
      <c r="B8" s="167"/>
      <c r="C8" s="175" t="s">
        <v>34</v>
      </c>
      <c r="D8" s="169"/>
      <c r="E8" s="172"/>
      <c r="F8" s="177"/>
    </row>
    <row r="9" spans="1:16" x14ac:dyDescent="0.25">
      <c r="A9" s="178">
        <v>1</v>
      </c>
      <c r="B9" s="179">
        <v>2</v>
      </c>
      <c r="C9" s="179">
        <v>3</v>
      </c>
      <c r="D9" s="180" t="s">
        <v>1</v>
      </c>
      <c r="E9" s="180" t="s">
        <v>25</v>
      </c>
      <c r="F9" s="180" t="s">
        <v>26</v>
      </c>
    </row>
    <row r="10" spans="1:16" ht="54.75" customHeight="1" x14ac:dyDescent="0.3">
      <c r="A10" s="181" t="s">
        <v>39</v>
      </c>
      <c r="B10" s="182" t="s">
        <v>14</v>
      </c>
      <c r="C10" s="129" t="s">
        <v>28</v>
      </c>
      <c r="D10" s="71">
        <v>0</v>
      </c>
      <c r="E10" s="71">
        <f>E19</f>
        <v>-984343.3200000003</v>
      </c>
      <c r="F10" s="71">
        <f>F19</f>
        <v>-984343.3200000003</v>
      </c>
    </row>
    <row r="11" spans="1:16" ht="57" customHeight="1" x14ac:dyDescent="0.3">
      <c r="A11" s="181" t="s">
        <v>244</v>
      </c>
      <c r="B11" s="183" t="s">
        <v>16</v>
      </c>
      <c r="C11" s="47" t="str">
        <f>C10</f>
        <v>Х</v>
      </c>
      <c r="D11" s="121">
        <v>0</v>
      </c>
      <c r="E11" s="121">
        <v>0</v>
      </c>
      <c r="F11" s="71">
        <v>0</v>
      </c>
      <c r="G11" s="16"/>
      <c r="H11" s="16"/>
      <c r="I11" s="16"/>
      <c r="J11" s="16"/>
      <c r="K11" s="15"/>
      <c r="L11" s="15"/>
      <c r="M11" s="15"/>
      <c r="N11" s="15"/>
      <c r="O11" s="15"/>
      <c r="P11" s="15"/>
    </row>
    <row r="12" spans="1:16" ht="57" customHeight="1" x14ac:dyDescent="0.3">
      <c r="A12" s="48" t="s">
        <v>231</v>
      </c>
      <c r="B12" s="49" t="s">
        <v>16</v>
      </c>
      <c r="C12" s="49" t="s">
        <v>219</v>
      </c>
      <c r="D12" s="120">
        <v>0</v>
      </c>
      <c r="E12" s="120">
        <v>0</v>
      </c>
      <c r="F12" s="126">
        <v>0</v>
      </c>
      <c r="G12" s="16"/>
      <c r="H12" s="16"/>
      <c r="I12" s="16"/>
      <c r="J12" s="16"/>
      <c r="K12" s="15"/>
      <c r="L12" s="15"/>
      <c r="M12" s="15"/>
      <c r="N12" s="15"/>
      <c r="O12" s="15"/>
      <c r="P12" s="15"/>
    </row>
    <row r="13" spans="1:16" ht="54" x14ac:dyDescent="0.3">
      <c r="A13" s="48" t="s">
        <v>220</v>
      </c>
      <c r="B13" s="49" t="s">
        <v>16</v>
      </c>
      <c r="C13" s="49" t="s">
        <v>221</v>
      </c>
      <c r="D13" s="120">
        <v>0</v>
      </c>
      <c r="E13" s="120">
        <v>0</v>
      </c>
      <c r="F13" s="126">
        <v>0</v>
      </c>
      <c r="G13" s="16"/>
      <c r="H13" s="16"/>
      <c r="I13" s="16"/>
      <c r="J13" s="16"/>
      <c r="K13" s="15"/>
      <c r="L13" s="15"/>
      <c r="M13" s="15"/>
      <c r="N13" s="15"/>
      <c r="O13" s="15"/>
      <c r="P13" s="15"/>
    </row>
    <row r="14" spans="1:16" ht="54" x14ac:dyDescent="0.3">
      <c r="A14" s="48" t="s">
        <v>222</v>
      </c>
      <c r="B14" s="49" t="s">
        <v>16</v>
      </c>
      <c r="C14" s="49" t="s">
        <v>223</v>
      </c>
      <c r="D14" s="120">
        <v>0</v>
      </c>
      <c r="E14" s="120">
        <v>0</v>
      </c>
      <c r="F14" s="126">
        <v>0</v>
      </c>
      <c r="G14" s="16"/>
      <c r="H14" s="16"/>
      <c r="I14" s="16"/>
      <c r="J14" s="16"/>
      <c r="K14" s="15"/>
      <c r="L14" s="15"/>
      <c r="M14" s="15"/>
      <c r="N14" s="15"/>
      <c r="O14" s="15"/>
      <c r="P14" s="15"/>
    </row>
    <row r="15" spans="1:16" ht="72" x14ac:dyDescent="0.3">
      <c r="A15" s="48" t="s">
        <v>227</v>
      </c>
      <c r="B15" s="49" t="s">
        <v>16</v>
      </c>
      <c r="C15" s="49" t="s">
        <v>228</v>
      </c>
      <c r="D15" s="120">
        <v>0</v>
      </c>
      <c r="E15" s="120">
        <v>0</v>
      </c>
      <c r="F15" s="126">
        <v>0</v>
      </c>
      <c r="G15" s="16"/>
      <c r="H15" s="16"/>
      <c r="I15" s="16"/>
      <c r="J15" s="16"/>
      <c r="K15" s="15"/>
      <c r="L15" s="15"/>
      <c r="M15" s="15"/>
      <c r="N15" s="15"/>
      <c r="O15" s="15"/>
      <c r="P15" s="15"/>
    </row>
    <row r="16" spans="1:16" ht="72" x14ac:dyDescent="0.3">
      <c r="A16" s="48" t="s">
        <v>224</v>
      </c>
      <c r="B16" s="49" t="s">
        <v>16</v>
      </c>
      <c r="C16" s="49" t="s">
        <v>225</v>
      </c>
      <c r="D16" s="120">
        <v>0</v>
      </c>
      <c r="E16" s="120">
        <v>0</v>
      </c>
      <c r="F16" s="126">
        <v>0</v>
      </c>
      <c r="G16" s="16"/>
      <c r="H16" s="16"/>
      <c r="I16" s="16"/>
      <c r="J16" s="16"/>
      <c r="K16" s="15"/>
      <c r="L16" s="15"/>
      <c r="M16" s="15"/>
      <c r="N16" s="15"/>
      <c r="O16" s="15"/>
      <c r="P16" s="15"/>
    </row>
    <row r="17" spans="1:256" ht="72" x14ac:dyDescent="0.3">
      <c r="A17" s="48" t="s">
        <v>229</v>
      </c>
      <c r="B17" s="49" t="s">
        <v>16</v>
      </c>
      <c r="C17" s="49" t="s">
        <v>230</v>
      </c>
      <c r="D17" s="120">
        <v>0</v>
      </c>
      <c r="E17" s="120">
        <v>0</v>
      </c>
      <c r="F17" s="126">
        <v>0</v>
      </c>
      <c r="G17" s="16"/>
      <c r="H17" s="16"/>
      <c r="I17" s="16"/>
      <c r="J17" s="16"/>
      <c r="K17" s="15"/>
      <c r="L17" s="15"/>
      <c r="M17" s="15"/>
      <c r="N17" s="15"/>
      <c r="O17" s="15"/>
      <c r="P17" s="15"/>
    </row>
    <row r="18" spans="1:256" ht="41.25" customHeight="1" x14ac:dyDescent="0.3">
      <c r="A18" s="181" t="s">
        <v>40</v>
      </c>
      <c r="B18" s="182" t="s">
        <v>17</v>
      </c>
      <c r="C18" s="129" t="s">
        <v>28</v>
      </c>
      <c r="D18" s="127">
        <v>0</v>
      </c>
      <c r="E18" s="121">
        <v>0</v>
      </c>
      <c r="F18" s="126">
        <v>0</v>
      </c>
      <c r="G18" s="17"/>
      <c r="H18" s="17"/>
      <c r="I18" s="17"/>
      <c r="J18" s="17"/>
      <c r="K18" s="15"/>
      <c r="L18" s="15"/>
      <c r="M18" s="15"/>
      <c r="N18" s="15"/>
      <c r="O18" s="15"/>
      <c r="P18" s="15"/>
    </row>
    <row r="19" spans="1:256" ht="49.5" customHeight="1" x14ac:dyDescent="0.3">
      <c r="A19" s="181" t="s">
        <v>232</v>
      </c>
      <c r="B19" s="182" t="s">
        <v>15</v>
      </c>
      <c r="C19" s="184" t="s">
        <v>226</v>
      </c>
      <c r="D19" s="121">
        <v>0</v>
      </c>
      <c r="E19" s="71">
        <f>E20</f>
        <v>-984343.3200000003</v>
      </c>
      <c r="F19" s="71">
        <f>F20</f>
        <v>-984343.3200000003</v>
      </c>
      <c r="G19" s="17"/>
      <c r="H19" s="17"/>
      <c r="I19" s="17"/>
      <c r="J19" s="17"/>
      <c r="K19" s="15"/>
      <c r="L19" s="15"/>
      <c r="M19" s="15"/>
      <c r="N19" s="15"/>
      <c r="O19" s="15"/>
      <c r="P19" s="15"/>
    </row>
    <row r="20" spans="1:256" ht="60.75" customHeight="1" x14ac:dyDescent="0.3">
      <c r="A20" s="181" t="s">
        <v>233</v>
      </c>
      <c r="B20" s="182" t="s">
        <v>15</v>
      </c>
      <c r="C20" s="184" t="s">
        <v>81</v>
      </c>
      <c r="D20" s="71">
        <v>0</v>
      </c>
      <c r="E20" s="71">
        <f>E21+E25</f>
        <v>-984343.3200000003</v>
      </c>
      <c r="F20" s="71">
        <f>E20</f>
        <v>-984343.3200000003</v>
      </c>
      <c r="G20" s="17"/>
      <c r="H20" s="17"/>
      <c r="I20" s="17"/>
      <c r="J20" s="17"/>
      <c r="K20" s="15"/>
      <c r="L20" s="15"/>
      <c r="M20" s="15"/>
      <c r="N20" s="15"/>
      <c r="O20" s="15"/>
      <c r="P20" s="15"/>
    </row>
    <row r="21" spans="1:256" ht="39.75" customHeight="1" x14ac:dyDescent="0.3">
      <c r="A21" s="185" t="s">
        <v>234</v>
      </c>
      <c r="B21" s="182" t="s">
        <v>18</v>
      </c>
      <c r="C21" s="184" t="s">
        <v>82</v>
      </c>
      <c r="D21" s="128">
        <f t="shared" ref="D21:E23" si="0">D22</f>
        <v>-19423800</v>
      </c>
      <c r="E21" s="128">
        <f t="shared" si="0"/>
        <v>-14494999.470000001</v>
      </c>
      <c r="F21" s="129" t="s">
        <v>28</v>
      </c>
      <c r="G21" s="18"/>
      <c r="H21" s="18"/>
      <c r="I21" s="18"/>
      <c r="J21" s="18"/>
      <c r="K21" s="15"/>
      <c r="L21" s="15"/>
      <c r="M21" s="15"/>
      <c r="N21" s="15"/>
      <c r="O21" s="15"/>
      <c r="P21" s="15"/>
    </row>
    <row r="22" spans="1:256" ht="55.5" customHeight="1" x14ac:dyDescent="0.3">
      <c r="A22" s="185" t="s">
        <v>235</v>
      </c>
      <c r="B22" s="182" t="s">
        <v>18</v>
      </c>
      <c r="C22" s="184" t="s">
        <v>83</v>
      </c>
      <c r="D22" s="128">
        <f t="shared" si="0"/>
        <v>-19423800</v>
      </c>
      <c r="E22" s="128">
        <f t="shared" si="0"/>
        <v>-14494999.470000001</v>
      </c>
      <c r="F22" s="129" t="s">
        <v>28</v>
      </c>
      <c r="G22" s="18"/>
      <c r="H22" s="18"/>
      <c r="I22" s="18"/>
      <c r="J22" s="18"/>
      <c r="K22" s="15"/>
      <c r="L22" s="15"/>
      <c r="M22" s="15"/>
      <c r="N22" s="15"/>
      <c r="O22" s="15"/>
      <c r="P22" s="15"/>
    </row>
    <row r="23" spans="1:256" ht="54" customHeight="1" x14ac:dyDescent="0.3">
      <c r="A23" s="185" t="s">
        <v>236</v>
      </c>
      <c r="B23" s="182" t="s">
        <v>18</v>
      </c>
      <c r="C23" s="184" t="s">
        <v>84</v>
      </c>
      <c r="D23" s="128">
        <f t="shared" si="0"/>
        <v>-19423800</v>
      </c>
      <c r="E23" s="128">
        <f t="shared" si="0"/>
        <v>-14494999.470000001</v>
      </c>
      <c r="F23" s="130" t="s">
        <v>28</v>
      </c>
      <c r="G23" s="18"/>
      <c r="H23" s="18"/>
      <c r="I23" s="18"/>
      <c r="J23" s="18"/>
      <c r="K23" s="15"/>
      <c r="L23" s="15"/>
      <c r="M23" s="15"/>
      <c r="N23" s="15"/>
      <c r="O23" s="15"/>
      <c r="P23" s="15"/>
    </row>
    <row r="24" spans="1:256" ht="48.75" customHeight="1" x14ac:dyDescent="0.3">
      <c r="A24" s="185" t="s">
        <v>237</v>
      </c>
      <c r="B24" s="182" t="s">
        <v>18</v>
      </c>
      <c r="C24" s="184" t="s">
        <v>238</v>
      </c>
      <c r="D24" s="128">
        <v>-19423800</v>
      </c>
      <c r="E24" s="128">
        <v>-14494999.470000001</v>
      </c>
      <c r="F24" s="129" t="s">
        <v>28</v>
      </c>
      <c r="G24" s="18"/>
      <c r="H24" s="18"/>
      <c r="I24" s="18"/>
      <c r="J24" s="18"/>
      <c r="K24" s="15"/>
      <c r="L24" s="15"/>
      <c r="M24" s="15"/>
      <c r="N24" s="15"/>
      <c r="O24" s="15"/>
      <c r="P24" s="15"/>
    </row>
    <row r="25" spans="1:256" ht="39.75" customHeight="1" x14ac:dyDescent="0.3">
      <c r="A25" s="185" t="s">
        <v>239</v>
      </c>
      <c r="B25" s="182" t="s">
        <v>19</v>
      </c>
      <c r="C25" s="184" t="s">
        <v>85</v>
      </c>
      <c r="D25" s="128">
        <f t="shared" ref="D25:E26" si="1">D26</f>
        <v>19423800</v>
      </c>
      <c r="E25" s="71">
        <f t="shared" si="1"/>
        <v>13510656.15</v>
      </c>
      <c r="F25" s="130" t="s">
        <v>28</v>
      </c>
      <c r="G25" s="18"/>
      <c r="H25" s="18"/>
      <c r="I25" s="18"/>
      <c r="J25" s="18"/>
      <c r="K25" s="15"/>
      <c r="L25" s="15"/>
      <c r="M25" s="15"/>
      <c r="N25" s="15"/>
      <c r="O25" s="15"/>
      <c r="P25" s="15"/>
    </row>
    <row r="26" spans="1:256" ht="36.75" customHeight="1" x14ac:dyDescent="0.3">
      <c r="A26" s="185" t="s">
        <v>240</v>
      </c>
      <c r="B26" s="182" t="s">
        <v>19</v>
      </c>
      <c r="C26" s="184" t="s">
        <v>86</v>
      </c>
      <c r="D26" s="128">
        <f t="shared" si="1"/>
        <v>19423800</v>
      </c>
      <c r="E26" s="71">
        <f t="shared" si="1"/>
        <v>13510656.15</v>
      </c>
      <c r="F26" s="129" t="s">
        <v>28</v>
      </c>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row>
    <row r="27" spans="1:256" ht="36.75" customHeight="1" x14ac:dyDescent="0.3">
      <c r="A27" s="185" t="s">
        <v>241</v>
      </c>
      <c r="B27" s="182" t="s">
        <v>19</v>
      </c>
      <c r="C27" s="184" t="s">
        <v>87</v>
      </c>
      <c r="D27" s="128">
        <f>D28</f>
        <v>19423800</v>
      </c>
      <c r="E27" s="71">
        <f>E28</f>
        <v>13510656.15</v>
      </c>
      <c r="F27" s="129" t="s">
        <v>28</v>
      </c>
      <c r="G27" s="18"/>
      <c r="H27" s="18"/>
      <c r="I27" s="18"/>
      <c r="J27" s="18"/>
      <c r="K27" s="148"/>
      <c r="L27" s="148"/>
      <c r="M27" s="148"/>
      <c r="N27" s="148"/>
      <c r="O27" s="148"/>
      <c r="P27" s="148"/>
      <c r="Q27" s="148"/>
      <c r="R27" s="148"/>
      <c r="S27" s="148"/>
      <c r="T27" s="148"/>
      <c r="U27" s="148"/>
      <c r="V27" s="148"/>
      <c r="W27" s="148"/>
      <c r="X27" s="148"/>
      <c r="Y27" s="148"/>
      <c r="Z27" s="148"/>
      <c r="AA27" s="148"/>
      <c r="AB27" s="148"/>
      <c r="AC27" s="148"/>
      <c r="AD27" s="148"/>
      <c r="AE27" s="148"/>
      <c r="AF27" s="148"/>
      <c r="AG27" s="148"/>
      <c r="AH27" s="19"/>
      <c r="AI27" s="15"/>
      <c r="AJ27" s="15"/>
      <c r="AK27" s="15"/>
      <c r="AL27" s="15"/>
      <c r="AM27" s="15"/>
      <c r="AN27" s="15"/>
      <c r="AO27" s="15"/>
      <c r="AP27" s="15"/>
      <c r="AQ27" s="15"/>
      <c r="AR27" s="15"/>
      <c r="AS27" s="15"/>
      <c r="AT27" s="15"/>
      <c r="AU27" s="15"/>
      <c r="AV27" s="15"/>
      <c r="AW27" s="15"/>
      <c r="AX27" s="15"/>
      <c r="AY27" s="15"/>
      <c r="AZ27" s="15"/>
    </row>
    <row r="28" spans="1:256" ht="40.5" customHeight="1" x14ac:dyDescent="0.3">
      <c r="A28" s="185" t="s">
        <v>242</v>
      </c>
      <c r="B28" s="182" t="s">
        <v>19</v>
      </c>
      <c r="C28" s="184" t="s">
        <v>243</v>
      </c>
      <c r="D28" s="71">
        <v>19423800</v>
      </c>
      <c r="E28" s="71">
        <v>13510656.15</v>
      </c>
      <c r="F28" s="129" t="s">
        <v>28</v>
      </c>
      <c r="G28" s="18"/>
      <c r="H28" s="18"/>
      <c r="I28" s="18"/>
      <c r="J28" s="18"/>
      <c r="K28" s="148"/>
      <c r="L28" s="148"/>
      <c r="M28" s="148"/>
      <c r="N28" s="148"/>
      <c r="O28" s="148"/>
      <c r="P28" s="148"/>
      <c r="Q28" s="148"/>
      <c r="R28" s="148"/>
      <c r="S28" s="148"/>
      <c r="T28" s="148"/>
      <c r="U28" s="148"/>
      <c r="V28" s="148"/>
      <c r="W28" s="148"/>
      <c r="X28" s="148"/>
      <c r="Y28" s="148"/>
      <c r="Z28" s="148"/>
      <c r="AA28" s="148"/>
      <c r="AB28" s="148"/>
      <c r="AC28" s="148"/>
      <c r="AD28" s="148"/>
      <c r="AE28" s="148"/>
      <c r="AF28" s="148"/>
      <c r="AG28" s="148"/>
      <c r="AH28" s="19"/>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5"/>
      <c r="DQ28" s="15"/>
      <c r="DR28" s="15"/>
      <c r="DS28" s="15"/>
      <c r="DT28" s="15"/>
      <c r="DU28" s="15"/>
      <c r="DV28" s="15"/>
      <c r="DW28" s="15"/>
      <c r="DX28" s="15"/>
      <c r="DY28" s="15"/>
      <c r="DZ28" s="15"/>
      <c r="EA28" s="15"/>
      <c r="EB28" s="15"/>
      <c r="EC28" s="15"/>
      <c r="ED28" s="15"/>
      <c r="EE28" s="15"/>
      <c r="EV28" s="15"/>
      <c r="EW28" s="15"/>
      <c r="EX28" s="15"/>
      <c r="EY28" s="15"/>
      <c r="EZ28" s="15"/>
      <c r="FA28" s="15"/>
      <c r="FB28" s="15"/>
      <c r="FC28" s="15"/>
      <c r="FD28" s="15"/>
      <c r="FE28" s="15"/>
      <c r="FF28" s="15"/>
      <c r="FG28" s="15"/>
      <c r="FH28" s="15"/>
      <c r="FI28" s="15"/>
      <c r="FJ28" s="15"/>
      <c r="FK28" s="15"/>
      <c r="FL28" s="15"/>
      <c r="FM28" s="15"/>
      <c r="FN28" s="15"/>
      <c r="FO28" s="15"/>
      <c r="FP28" s="15"/>
      <c r="FQ28" s="15"/>
      <c r="FR28" s="15"/>
      <c r="FS28" s="15"/>
      <c r="FT28" s="15"/>
      <c r="FU28" s="15"/>
      <c r="FV28" s="15"/>
      <c r="FW28" s="15"/>
      <c r="FX28" s="15"/>
      <c r="FY28" s="15"/>
      <c r="FZ28" s="15"/>
      <c r="GA28" s="15"/>
      <c r="GB28" s="15"/>
      <c r="GC28" s="15"/>
      <c r="GD28" s="15"/>
      <c r="GE28" s="15"/>
      <c r="GF28" s="15"/>
    </row>
    <row r="29" spans="1:256" s="27" customFormat="1" ht="36.75" customHeight="1" x14ac:dyDescent="0.25">
      <c r="A29" s="50"/>
      <c r="B29" s="51"/>
      <c r="C29" s="51" t="s">
        <v>80</v>
      </c>
      <c r="D29" s="51"/>
      <c r="E29" s="51"/>
      <c r="F29" s="51"/>
      <c r="G29" s="29"/>
      <c r="H29" s="29"/>
      <c r="I29" s="29"/>
      <c r="J29" s="29"/>
      <c r="K29" s="29"/>
      <c r="L29" s="29"/>
      <c r="M29" s="29"/>
      <c r="N29" s="29"/>
      <c r="O29" s="29"/>
      <c r="P29" s="29"/>
      <c r="Q29" s="29"/>
      <c r="R29" s="29"/>
      <c r="S29" s="29"/>
      <c r="T29" s="29"/>
      <c r="U29" s="29"/>
      <c r="V29" s="29"/>
      <c r="W29" s="29"/>
      <c r="X29" s="19"/>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c r="DA29" s="15"/>
      <c r="DB29" s="15"/>
      <c r="DC29" s="15"/>
      <c r="DD29" s="15"/>
      <c r="DE29" s="15"/>
      <c r="DF29" s="15"/>
      <c r="DG29" s="15"/>
      <c r="DH29" s="15"/>
      <c r="DI29" s="15"/>
      <c r="DJ29" s="15"/>
      <c r="DK29" s="15"/>
      <c r="DL29" s="15"/>
      <c r="DM29" s="15"/>
      <c r="DN29" s="15"/>
      <c r="DO29" s="15"/>
      <c r="DP29" s="15"/>
      <c r="DQ29" s="15"/>
      <c r="DR29" s="15"/>
      <c r="DS29" s="15"/>
      <c r="DT29" s="15"/>
      <c r="DU29" s="15"/>
      <c r="DV29" s="15"/>
      <c r="DW29" s="15"/>
      <c r="DX29" s="15"/>
      <c r="DY29" s="15"/>
      <c r="DZ29" s="15"/>
      <c r="EA29" s="15"/>
      <c r="EB29" s="15"/>
      <c r="EC29" s="15"/>
      <c r="ED29" s="15"/>
      <c r="EE29" s="15"/>
      <c r="EF29" s="15"/>
      <c r="EG29" s="15"/>
      <c r="EH29" s="15"/>
      <c r="EI29" s="15"/>
      <c r="EJ29" s="15"/>
      <c r="EK29" s="15"/>
      <c r="EL29" s="15"/>
      <c r="EM29" s="15"/>
      <c r="EN29" s="15"/>
      <c r="EO29" s="15"/>
      <c r="EP29" s="15"/>
      <c r="EQ29" s="15"/>
      <c r="ER29" s="15"/>
      <c r="ES29" s="15"/>
      <c r="ET29" s="15"/>
      <c r="EU29" s="15"/>
      <c r="EV29" s="15"/>
      <c r="EW29" s="15"/>
      <c r="EX29" s="15"/>
      <c r="EY29" s="15"/>
      <c r="EZ29" s="15"/>
      <c r="FA29" s="15"/>
      <c r="FB29" s="15"/>
      <c r="FC29" s="15"/>
      <c r="FD29" s="15"/>
      <c r="FE29" s="15"/>
      <c r="FF29" s="15"/>
      <c r="FG29" s="15"/>
      <c r="FH29" s="15"/>
      <c r="FI29" s="15"/>
      <c r="FJ29" s="15"/>
      <c r="FK29" s="15"/>
      <c r="FL29" s="15"/>
      <c r="FM29" s="15"/>
      <c r="FN29" s="15"/>
      <c r="FO29" s="15"/>
      <c r="FP29" s="15"/>
      <c r="FQ29" s="15"/>
      <c r="FR29" s="15"/>
      <c r="FS29" s="15"/>
      <c r="FT29" s="15"/>
      <c r="FU29" s="15"/>
      <c r="FV29" s="15"/>
      <c r="FW29" s="15"/>
      <c r="FX29" s="15"/>
      <c r="FY29" s="15"/>
      <c r="FZ29" s="15"/>
      <c r="GA29" s="15"/>
      <c r="GB29" s="15"/>
      <c r="GC29" s="15"/>
      <c r="GD29" s="15"/>
      <c r="GE29" s="15"/>
      <c r="GF29" s="15"/>
      <c r="GG29" s="15"/>
      <c r="GH29" s="15"/>
      <c r="GI29" s="15"/>
      <c r="GJ29" s="15"/>
      <c r="GK29" s="15"/>
      <c r="GL29" s="15"/>
      <c r="GM29" s="15"/>
      <c r="GN29" s="15"/>
      <c r="GO29" s="15"/>
      <c r="GP29" s="15"/>
      <c r="GQ29" s="15"/>
      <c r="GR29" s="15"/>
      <c r="GS29" s="15"/>
      <c r="GT29" s="15"/>
      <c r="GU29" s="15"/>
      <c r="GV29" s="15"/>
      <c r="GW29" s="15"/>
      <c r="GX29" s="15"/>
      <c r="GY29" s="15"/>
      <c r="GZ29" s="15"/>
      <c r="HA29" s="15"/>
      <c r="HB29" s="15"/>
      <c r="HC29" s="15"/>
      <c r="HD29" s="15"/>
      <c r="HE29" s="15"/>
      <c r="HF29" s="15"/>
      <c r="HG29" s="15"/>
      <c r="HH29" s="15"/>
      <c r="HI29" s="15"/>
      <c r="HJ29" s="15"/>
      <c r="HK29" s="15"/>
      <c r="HL29" s="15"/>
      <c r="HM29" s="15"/>
      <c r="HN29" s="15"/>
      <c r="HO29" s="15"/>
      <c r="HP29" s="15"/>
      <c r="HQ29" s="15"/>
      <c r="HR29" s="15"/>
      <c r="HS29" s="15"/>
      <c r="HT29" s="15"/>
      <c r="HU29" s="15"/>
      <c r="HV29" s="15"/>
      <c r="HW29" s="15"/>
      <c r="HX29" s="15"/>
      <c r="HY29" s="15"/>
      <c r="HZ29" s="15"/>
      <c r="IA29" s="15"/>
      <c r="IB29" s="15"/>
      <c r="IC29" s="15"/>
      <c r="ID29" s="15"/>
      <c r="IE29" s="15"/>
      <c r="IF29" s="15"/>
      <c r="IG29" s="15"/>
      <c r="IH29" s="15"/>
      <c r="II29" s="15"/>
      <c r="IJ29" s="15"/>
      <c r="IK29" s="15"/>
      <c r="IL29" s="15"/>
      <c r="IM29" s="15"/>
      <c r="IN29" s="15"/>
      <c r="IO29" s="15"/>
      <c r="IP29" s="15"/>
      <c r="IQ29" s="15"/>
      <c r="IR29" s="15"/>
      <c r="IS29" s="15"/>
      <c r="IT29" s="15"/>
      <c r="IU29" s="15"/>
      <c r="IV29" s="15"/>
    </row>
    <row r="30" spans="1:256" ht="18" customHeight="1" x14ac:dyDescent="0.25">
      <c r="A30" s="149" t="s">
        <v>128</v>
      </c>
      <c r="B30" s="149"/>
      <c r="C30" s="149"/>
      <c r="D30" s="149"/>
      <c r="E30" s="149"/>
      <c r="F30" s="149"/>
      <c r="G30" s="18"/>
      <c r="H30" s="18"/>
      <c r="I30" s="18"/>
      <c r="J30" s="18"/>
      <c r="K30" s="29"/>
      <c r="L30" s="29"/>
      <c r="M30" s="29"/>
      <c r="N30" s="29"/>
      <c r="O30" s="29"/>
      <c r="P30" s="29"/>
      <c r="Q30" s="29"/>
      <c r="R30" s="29"/>
      <c r="S30" s="29"/>
      <c r="T30" s="29"/>
      <c r="U30" s="29"/>
      <c r="V30" s="29"/>
      <c r="W30" s="29"/>
      <c r="X30" s="29"/>
      <c r="Y30" s="29"/>
      <c r="Z30" s="29"/>
      <c r="AA30" s="29"/>
      <c r="AB30" s="29"/>
      <c r="AC30" s="29"/>
      <c r="AD30" s="29"/>
      <c r="AE30" s="29"/>
      <c r="AF30" s="29"/>
      <c r="AG30" s="29"/>
      <c r="AH30" s="19"/>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c r="CA30" s="15"/>
      <c r="CB30" s="15"/>
      <c r="CC30" s="15"/>
      <c r="CD30" s="15"/>
      <c r="CE30" s="15"/>
      <c r="CF30" s="15"/>
      <c r="CG30" s="15"/>
      <c r="CH30" s="15"/>
      <c r="CI30" s="15"/>
      <c r="CJ30" s="15"/>
      <c r="CK30" s="15"/>
      <c r="CL30" s="15"/>
      <c r="CM30" s="15"/>
      <c r="CN30" s="15"/>
      <c r="CO30" s="15"/>
      <c r="CP30" s="15"/>
      <c r="CQ30" s="15"/>
      <c r="FT30" s="15"/>
      <c r="FU30" s="15"/>
      <c r="FV30" s="15"/>
      <c r="FW30" s="15"/>
      <c r="FX30" s="15"/>
      <c r="FY30" s="15"/>
      <c r="FZ30" s="15"/>
      <c r="GA30" s="15"/>
      <c r="GB30" s="15"/>
      <c r="GC30" s="15"/>
      <c r="GD30" s="15"/>
      <c r="GE30" s="15"/>
      <c r="GF30" s="15"/>
    </row>
    <row r="31" spans="1:256" ht="15" customHeight="1" x14ac:dyDescent="0.25">
      <c r="A31" s="150"/>
      <c r="B31" s="150"/>
      <c r="C31" s="150"/>
      <c r="D31" s="150"/>
      <c r="E31" s="150"/>
      <c r="F31" s="150"/>
      <c r="G31" s="20"/>
      <c r="H31" s="20"/>
      <c r="I31" s="21"/>
      <c r="J31" s="21"/>
      <c r="K31" s="21"/>
      <c r="L31" s="21"/>
      <c r="M31" s="21"/>
      <c r="N31" s="21"/>
      <c r="O31" s="147"/>
      <c r="P31" s="147"/>
      <c r="Q31" s="147"/>
      <c r="R31" s="147"/>
      <c r="S31" s="147"/>
      <c r="T31" s="147"/>
      <c r="U31" s="147"/>
      <c r="V31" s="147"/>
      <c r="W31" s="147"/>
      <c r="X31" s="147"/>
      <c r="Y31" s="147"/>
      <c r="Z31" s="147"/>
      <c r="AA31" s="147"/>
      <c r="AB31" s="147"/>
      <c r="AC31" s="147"/>
      <c r="AD31" s="147"/>
      <c r="AE31" s="147"/>
      <c r="AF31" s="147"/>
      <c r="AG31" s="21"/>
      <c r="AH31" s="21"/>
      <c r="AI31" s="21"/>
      <c r="AJ31" s="21"/>
      <c r="AK31" s="147"/>
      <c r="AL31" s="147"/>
      <c r="AM31" s="147"/>
      <c r="AN31" s="147"/>
      <c r="AO31" s="147"/>
      <c r="AP31" s="147"/>
      <c r="AQ31" s="147"/>
      <c r="AR31" s="147"/>
      <c r="AS31" s="147"/>
      <c r="AT31" s="147"/>
      <c r="AU31" s="147"/>
      <c r="AV31" s="147"/>
      <c r="AW31" s="147"/>
      <c r="AX31" s="147"/>
      <c r="AY31" s="147"/>
      <c r="AZ31" s="147"/>
      <c r="BA31" s="15"/>
      <c r="BB31" s="15"/>
      <c r="BC31" s="15"/>
      <c r="BD31" s="15"/>
      <c r="BE31" s="15"/>
      <c r="BF31" s="15"/>
      <c r="BG31" s="15"/>
      <c r="BH31" s="15"/>
      <c r="BI31" s="15"/>
      <c r="BJ31" s="15"/>
      <c r="BK31" s="15"/>
      <c r="BL31" s="15"/>
      <c r="BM31" s="15"/>
      <c r="BN31" s="15"/>
      <c r="BO31" s="15"/>
      <c r="BP31" s="15"/>
      <c r="BQ31" s="15"/>
      <c r="BR31" s="15"/>
      <c r="BS31" s="15"/>
      <c r="BT31" s="15"/>
      <c r="BU31" s="15"/>
      <c r="BV31" s="15"/>
      <c r="BW31" s="15"/>
      <c r="BX31" s="15"/>
      <c r="BY31" s="15"/>
      <c r="BZ31" s="15"/>
      <c r="CA31" s="15"/>
      <c r="CB31" s="15"/>
      <c r="CC31" s="15"/>
      <c r="CD31" s="15"/>
      <c r="CE31" s="15"/>
      <c r="CF31" s="15"/>
      <c r="CG31" s="15"/>
      <c r="CH31" s="15"/>
      <c r="CI31" s="15"/>
      <c r="CJ31" s="15"/>
      <c r="CK31" s="15"/>
      <c r="CL31" s="15"/>
      <c r="CM31" s="15"/>
      <c r="CN31" s="15"/>
      <c r="CO31" s="15"/>
      <c r="CP31" s="15"/>
      <c r="CQ31" s="15"/>
      <c r="FT31" s="15"/>
      <c r="FU31" s="15"/>
      <c r="FV31" s="15"/>
      <c r="FW31" s="15"/>
      <c r="FX31" s="15"/>
      <c r="FY31" s="15"/>
      <c r="FZ31" s="15"/>
      <c r="GA31" s="15"/>
      <c r="GB31" s="15"/>
      <c r="GC31" s="15"/>
      <c r="GD31" s="15"/>
      <c r="GE31" s="15"/>
      <c r="GF31" s="15"/>
    </row>
    <row r="32" spans="1:256" ht="25.5" hidden="1" customHeight="1" x14ac:dyDescent="0.3">
      <c r="A32" s="52"/>
      <c r="B32" s="52"/>
      <c r="C32" s="52"/>
      <c r="D32" s="52"/>
      <c r="E32" s="52"/>
      <c r="F32" s="52"/>
      <c r="G32" s="20"/>
      <c r="H32" s="20"/>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row>
    <row r="33" spans="1:52" ht="27.75" hidden="1" customHeight="1" x14ac:dyDescent="0.3">
      <c r="A33" s="52"/>
      <c r="B33" s="52"/>
      <c r="C33" s="52"/>
      <c r="D33" s="52"/>
      <c r="E33" s="52"/>
      <c r="F33" s="52"/>
      <c r="G33" s="20"/>
      <c r="H33" s="20"/>
      <c r="I33" s="21"/>
      <c r="J33" s="21"/>
      <c r="K33" s="21"/>
      <c r="L33" s="21"/>
      <c r="M33" s="21"/>
      <c r="N33" s="21"/>
      <c r="O33" s="21"/>
      <c r="P33" s="21"/>
      <c r="Q33" s="21"/>
      <c r="R33" s="21"/>
      <c r="S33" s="21"/>
      <c r="T33" s="21"/>
      <c r="U33" s="21"/>
      <c r="V33" s="21"/>
      <c r="W33" s="21"/>
      <c r="X33" s="21"/>
      <c r="Y33" s="21"/>
      <c r="Z33" s="147"/>
      <c r="AA33" s="147"/>
      <c r="AB33" s="147"/>
      <c r="AC33" s="147"/>
      <c r="AD33" s="147"/>
      <c r="AE33" s="147"/>
      <c r="AF33" s="147"/>
      <c r="AG33" s="147"/>
      <c r="AH33" s="147"/>
      <c r="AI33" s="147"/>
      <c r="AJ33" s="147"/>
      <c r="AK33" s="147"/>
      <c r="AL33" s="147"/>
      <c r="AM33" s="147"/>
      <c r="AN33" s="147"/>
      <c r="AO33" s="147"/>
      <c r="AP33" s="147"/>
      <c r="AQ33" s="147"/>
      <c r="AR33" s="21"/>
      <c r="AS33" s="21"/>
      <c r="AT33" s="21"/>
      <c r="AU33" s="21"/>
      <c r="AV33" s="147"/>
      <c r="AW33" s="147"/>
      <c r="AX33" s="147"/>
      <c r="AY33" s="147"/>
      <c r="AZ33" s="147"/>
    </row>
    <row r="34" spans="1:52" ht="12.75" hidden="1" customHeight="1" x14ac:dyDescent="0.3">
      <c r="A34" s="52"/>
      <c r="B34" s="52"/>
      <c r="C34" s="52"/>
      <c r="D34" s="52"/>
      <c r="E34" s="52"/>
      <c r="F34" s="52"/>
      <c r="G34" s="20"/>
      <c r="H34" s="20"/>
      <c r="I34" s="21"/>
      <c r="J34" s="21"/>
      <c r="K34" s="21"/>
      <c r="L34" s="21"/>
      <c r="M34" s="21"/>
      <c r="N34" s="21"/>
      <c r="O34" s="21"/>
      <c r="P34" s="21"/>
      <c r="Q34" s="21"/>
      <c r="R34" s="21"/>
      <c r="S34" s="21"/>
      <c r="T34" s="21"/>
      <c r="U34" s="21"/>
      <c r="V34" s="21"/>
      <c r="W34" s="21"/>
      <c r="X34" s="21"/>
      <c r="Y34" s="21"/>
      <c r="Z34" s="146"/>
      <c r="AA34" s="146"/>
      <c r="AB34" s="146"/>
      <c r="AC34" s="146"/>
      <c r="AD34" s="146"/>
      <c r="AE34" s="146"/>
      <c r="AF34" s="146"/>
      <c r="AG34" s="146"/>
      <c r="AH34" s="146"/>
      <c r="AI34" s="146"/>
      <c r="AJ34" s="146"/>
      <c r="AK34" s="146"/>
      <c r="AL34" s="146"/>
      <c r="AM34" s="146"/>
      <c r="AN34" s="146"/>
      <c r="AO34" s="146"/>
      <c r="AP34" s="146"/>
      <c r="AQ34" s="146"/>
      <c r="AR34" s="21"/>
      <c r="AS34" s="21"/>
      <c r="AT34" s="21"/>
      <c r="AU34" s="21"/>
      <c r="AV34" s="146"/>
      <c r="AW34" s="146"/>
      <c r="AX34" s="146"/>
      <c r="AY34" s="146"/>
      <c r="AZ34" s="146"/>
    </row>
    <row r="35" spans="1:52" ht="12.75" hidden="1" customHeight="1" x14ac:dyDescent="0.3">
      <c r="A35" s="52"/>
      <c r="B35" s="52"/>
      <c r="C35" s="52"/>
      <c r="D35" s="52"/>
      <c r="E35" s="52"/>
      <c r="F35" s="52"/>
      <c r="G35" s="20"/>
      <c r="H35" s="20"/>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8"/>
      <c r="AS35" s="28"/>
      <c r="AT35" s="28"/>
      <c r="AU35" s="28"/>
      <c r="AV35" s="21"/>
      <c r="AW35" s="21"/>
      <c r="AX35" s="21"/>
      <c r="AY35" s="21"/>
      <c r="AZ35" s="21"/>
    </row>
    <row r="36" spans="1:52" ht="12.75" hidden="1" customHeight="1" x14ac:dyDescent="0.3">
      <c r="A36" s="52"/>
      <c r="B36" s="52"/>
      <c r="C36" s="52"/>
      <c r="D36" s="52"/>
      <c r="E36" s="52"/>
      <c r="F36" s="52"/>
      <c r="G36" s="20"/>
      <c r="H36" s="20"/>
      <c r="I36" s="21"/>
      <c r="J36" s="21"/>
      <c r="K36" s="21"/>
      <c r="L36" s="21"/>
      <c r="M36" s="21"/>
      <c r="N36" s="21"/>
      <c r="O36" s="21"/>
      <c r="P36" s="21"/>
      <c r="Q36" s="21"/>
      <c r="R36" s="21"/>
      <c r="S36" s="147"/>
      <c r="T36" s="147"/>
      <c r="U36" s="147"/>
      <c r="V36" s="147"/>
      <c r="W36" s="147"/>
      <c r="X36" s="147"/>
      <c r="Y36" s="147"/>
      <c r="Z36" s="147"/>
      <c r="AA36" s="147"/>
      <c r="AB36" s="147"/>
      <c r="AC36" s="147"/>
      <c r="AD36" s="147"/>
      <c r="AE36" s="147"/>
      <c r="AF36" s="147"/>
      <c r="AG36" s="147"/>
      <c r="AH36" s="147"/>
      <c r="AI36" s="147"/>
      <c r="AJ36" s="147"/>
      <c r="AK36" s="21"/>
      <c r="AL36" s="21"/>
      <c r="AM36" s="21"/>
      <c r="AN36" s="21"/>
      <c r="AO36" s="147"/>
      <c r="AP36" s="147"/>
      <c r="AQ36" s="147"/>
      <c r="AR36" s="147"/>
      <c r="AS36" s="147"/>
      <c r="AT36" s="147"/>
      <c r="AU36" s="147"/>
      <c r="AV36" s="147"/>
      <c r="AW36" s="147"/>
      <c r="AX36" s="147"/>
      <c r="AY36" s="147"/>
      <c r="AZ36" s="147"/>
    </row>
    <row r="37" spans="1:52" ht="0.75" hidden="1" customHeight="1" x14ac:dyDescent="0.3">
      <c r="A37" s="52"/>
      <c r="B37" s="52"/>
      <c r="C37" s="52"/>
      <c r="D37" s="52"/>
      <c r="E37" s="52"/>
      <c r="F37" s="52"/>
      <c r="G37" s="20"/>
      <c r="H37" s="20"/>
      <c r="I37" s="21"/>
      <c r="J37" s="21"/>
      <c r="K37" s="21"/>
      <c r="L37" s="21"/>
      <c r="M37" s="21"/>
      <c r="N37" s="21"/>
      <c r="O37" s="21"/>
      <c r="P37" s="21"/>
      <c r="Q37" s="21"/>
      <c r="R37" s="21"/>
      <c r="S37" s="146"/>
      <c r="T37" s="146"/>
      <c r="U37" s="146"/>
      <c r="V37" s="146"/>
      <c r="W37" s="146"/>
      <c r="X37" s="146"/>
      <c r="Y37" s="146"/>
      <c r="Z37" s="146"/>
      <c r="AA37" s="146"/>
      <c r="AB37" s="146"/>
      <c r="AC37" s="146"/>
      <c r="AD37" s="146"/>
      <c r="AE37" s="146"/>
      <c r="AF37" s="146"/>
      <c r="AG37" s="146"/>
      <c r="AH37" s="146"/>
      <c r="AI37" s="146"/>
      <c r="AJ37" s="146"/>
      <c r="AK37" s="21"/>
      <c r="AL37" s="21"/>
      <c r="AM37" s="21"/>
      <c r="AN37" s="21"/>
      <c r="AO37" s="146"/>
      <c r="AP37" s="146"/>
      <c r="AQ37" s="146"/>
      <c r="AR37" s="146"/>
      <c r="AS37" s="146"/>
      <c r="AT37" s="146"/>
      <c r="AU37" s="146"/>
      <c r="AV37" s="146"/>
      <c r="AW37" s="146"/>
      <c r="AX37" s="146"/>
      <c r="AY37" s="146"/>
      <c r="AZ37" s="146"/>
    </row>
    <row r="38" spans="1:52" ht="24.75" customHeight="1" x14ac:dyDescent="0.3">
      <c r="A38" s="53" t="s">
        <v>130</v>
      </c>
      <c r="B38" s="54"/>
      <c r="C38" s="55"/>
      <c r="D38" s="55"/>
      <c r="E38" s="55"/>
      <c r="F38" s="55"/>
      <c r="G38" s="20"/>
      <c r="H38" s="20"/>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2"/>
      <c r="AV38" s="21"/>
      <c r="AW38" s="21"/>
      <c r="AX38" s="21"/>
      <c r="AY38" s="21"/>
      <c r="AZ38" s="21"/>
    </row>
    <row r="39" spans="1:52" ht="20.25" x14ac:dyDescent="0.3">
      <c r="A39" s="56" t="s">
        <v>91</v>
      </c>
      <c r="B39" s="54"/>
      <c r="C39" s="55"/>
      <c r="D39" s="55"/>
      <c r="E39" s="55"/>
      <c r="F39" s="5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row>
    <row r="40" spans="1:52" ht="20.25" x14ac:dyDescent="0.3">
      <c r="A40" s="53" t="s">
        <v>562</v>
      </c>
      <c r="B40" s="54"/>
      <c r="C40" s="55"/>
      <c r="D40" s="55"/>
      <c r="E40" s="55"/>
      <c r="F40" s="55"/>
    </row>
    <row r="41" spans="1:52" x14ac:dyDescent="0.25">
      <c r="A41" s="46"/>
      <c r="B41" s="57"/>
      <c r="C41" s="58"/>
      <c r="D41" s="58"/>
      <c r="E41" s="58"/>
      <c r="F41" s="58"/>
    </row>
    <row r="42" spans="1:52" x14ac:dyDescent="0.25">
      <c r="A42" s="46"/>
      <c r="B42" s="57"/>
      <c r="C42" s="58"/>
      <c r="D42" s="58"/>
      <c r="E42" s="58"/>
      <c r="F42" s="58"/>
    </row>
    <row r="43" spans="1:52" x14ac:dyDescent="0.25">
      <c r="A43" s="46" t="s">
        <v>563</v>
      </c>
      <c r="B43" s="57"/>
      <c r="C43" s="58"/>
      <c r="D43" s="58"/>
      <c r="E43" s="58"/>
      <c r="F43" s="58"/>
    </row>
    <row r="44" spans="1:52" x14ac:dyDescent="0.25">
      <c r="A44" s="24"/>
      <c r="B44" s="23"/>
      <c r="C44" s="12"/>
      <c r="D44" s="12"/>
      <c r="E44" s="12"/>
      <c r="F44" s="12"/>
    </row>
    <row r="45" spans="1:52" x14ac:dyDescent="0.25">
      <c r="A45" s="24"/>
      <c r="B45" s="23"/>
      <c r="C45" s="12"/>
      <c r="D45" s="12"/>
      <c r="E45" s="12"/>
      <c r="F45" s="12"/>
    </row>
    <row r="46" spans="1:52" x14ac:dyDescent="0.25">
      <c r="A46" s="24"/>
      <c r="B46" s="23"/>
      <c r="C46" s="12"/>
      <c r="D46" s="12"/>
      <c r="E46" s="12"/>
      <c r="F46" s="12"/>
    </row>
    <row r="47" spans="1:52" x14ac:dyDescent="0.25">
      <c r="A47" s="24"/>
      <c r="B47" s="23"/>
      <c r="C47" s="12"/>
      <c r="D47" s="12"/>
      <c r="E47" s="12"/>
      <c r="F47" s="12"/>
    </row>
    <row r="48" spans="1:52" x14ac:dyDescent="0.25">
      <c r="A48" s="24"/>
      <c r="B48" s="23"/>
      <c r="C48" s="12"/>
      <c r="D48" s="12"/>
      <c r="E48" s="12"/>
      <c r="F48" s="12"/>
    </row>
    <row r="49" spans="1:4" x14ac:dyDescent="0.25">
      <c r="A49" s="11"/>
      <c r="B49" s="11"/>
      <c r="C49" s="25"/>
      <c r="D49" s="26"/>
    </row>
    <row r="50" spans="1:4" x14ac:dyDescent="0.25">
      <c r="A50" s="11"/>
      <c r="B50" s="11"/>
      <c r="C50" s="25"/>
      <c r="D50" s="26"/>
    </row>
    <row r="51" spans="1:4" x14ac:dyDescent="0.25">
      <c r="A51" s="11"/>
      <c r="B51" s="11"/>
      <c r="C51" s="25"/>
      <c r="D51" s="26"/>
    </row>
    <row r="52" spans="1:4" x14ac:dyDescent="0.25">
      <c r="A52" s="11"/>
      <c r="B52" s="11"/>
      <c r="C52" s="25"/>
      <c r="D52" s="26"/>
    </row>
    <row r="53" spans="1:4" x14ac:dyDescent="0.25">
      <c r="A53" s="11"/>
      <c r="B53" s="11"/>
      <c r="C53" s="25"/>
      <c r="D53" s="26"/>
    </row>
    <row r="54" spans="1:4" x14ac:dyDescent="0.25">
      <c r="A54" s="11"/>
      <c r="B54" s="11"/>
      <c r="C54" s="25"/>
      <c r="D54" s="26"/>
    </row>
    <row r="55" spans="1:4" x14ac:dyDescent="0.25">
      <c r="A55" s="11"/>
      <c r="B55" s="11"/>
      <c r="C55" s="25"/>
      <c r="D55" s="26"/>
    </row>
    <row r="56" spans="1:4" x14ac:dyDescent="0.25">
      <c r="A56" s="11"/>
      <c r="B56" s="11"/>
      <c r="C56" s="25"/>
      <c r="D56" s="26"/>
    </row>
    <row r="57" spans="1:4" x14ac:dyDescent="0.25">
      <c r="A57" s="11"/>
      <c r="B57" s="11"/>
      <c r="C57" s="25"/>
      <c r="D57" s="26"/>
    </row>
    <row r="58" spans="1:4" x14ac:dyDescent="0.25">
      <c r="A58" s="11"/>
      <c r="B58" s="11"/>
      <c r="C58" s="25"/>
      <c r="D58" s="26"/>
    </row>
    <row r="59" spans="1:4" x14ac:dyDescent="0.25">
      <c r="A59" s="11"/>
      <c r="B59" s="11"/>
      <c r="C59" s="25"/>
      <c r="D59" s="26"/>
    </row>
    <row r="60" spans="1:4" x14ac:dyDescent="0.25">
      <c r="A60" s="11"/>
      <c r="B60" s="11"/>
      <c r="C60" s="25"/>
      <c r="D60" s="26"/>
    </row>
    <row r="61" spans="1:4" x14ac:dyDescent="0.25">
      <c r="A61" s="11"/>
      <c r="B61" s="11"/>
      <c r="C61" s="25"/>
      <c r="D61" s="26"/>
    </row>
    <row r="62" spans="1:4" x14ac:dyDescent="0.25">
      <c r="A62" s="11"/>
      <c r="B62" s="11"/>
      <c r="C62" s="25"/>
      <c r="D62" s="26"/>
    </row>
    <row r="63" spans="1:4" x14ac:dyDescent="0.25">
      <c r="A63" s="11"/>
      <c r="B63" s="11"/>
      <c r="C63" s="25"/>
      <c r="D63" s="26"/>
    </row>
    <row r="64" spans="1:4" x14ac:dyDescent="0.25">
      <c r="A64" s="11"/>
      <c r="B64" s="11"/>
      <c r="C64" s="25"/>
      <c r="D64" s="26"/>
    </row>
    <row r="65" spans="1:4" x14ac:dyDescent="0.25">
      <c r="A65" s="11"/>
      <c r="B65" s="11"/>
      <c r="C65" s="25"/>
      <c r="D65" s="26"/>
    </row>
    <row r="66" spans="1:4" x14ac:dyDescent="0.25">
      <c r="A66" s="11"/>
      <c r="B66" s="11"/>
      <c r="C66" s="25"/>
      <c r="D66" s="26"/>
    </row>
    <row r="67" spans="1:4" x14ac:dyDescent="0.25">
      <c r="A67" s="11"/>
      <c r="B67" s="11"/>
      <c r="C67" s="25"/>
      <c r="D67" s="26"/>
    </row>
    <row r="68" spans="1:4" x14ac:dyDescent="0.25">
      <c r="A68" s="11"/>
      <c r="B68" s="11"/>
      <c r="C68" s="25"/>
      <c r="D68" s="26"/>
    </row>
    <row r="69" spans="1:4" x14ac:dyDescent="0.25">
      <c r="A69" s="11"/>
    </row>
    <row r="71" spans="1:4" x14ac:dyDescent="0.25">
      <c r="A71" s="25"/>
      <c r="B71" s="25"/>
      <c r="C71" s="13"/>
    </row>
  </sheetData>
  <mergeCells count="16">
    <mergeCell ref="AK31:AZ31"/>
    <mergeCell ref="F4:F8"/>
    <mergeCell ref="K27:P27"/>
    <mergeCell ref="Q27:AG27"/>
    <mergeCell ref="K28:P28"/>
    <mergeCell ref="Q28:AG28"/>
    <mergeCell ref="O31:AF31"/>
    <mergeCell ref="A30:F31"/>
    <mergeCell ref="S37:AJ37"/>
    <mergeCell ref="AO37:AZ37"/>
    <mergeCell ref="Z33:AQ33"/>
    <mergeCell ref="AV33:AZ33"/>
    <mergeCell ref="Z34:AQ34"/>
    <mergeCell ref="AV34:AZ34"/>
    <mergeCell ref="S36:AJ36"/>
    <mergeCell ref="AO36:AZ36"/>
  </mergeCells>
  <pageMargins left="0.70866141732283472" right="0.70866141732283472" top="0.74803149606299213" bottom="0.74803149606299213" header="0.31496062992125984" footer="0.31496062992125984"/>
  <pageSetup paperSize="9" scale="45" orientation="portrait" r:id="rId1"/>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доходы</vt:lpstr>
      <vt:lpstr>расходы</vt:lpstr>
      <vt:lpstr>источники</vt:lpstr>
      <vt:lpstr>источники!Область_печати</vt:lpstr>
      <vt:lpstr>расходы!Область_печати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Shushakov</dc:creator>
  <cp:lastModifiedBy>User</cp:lastModifiedBy>
  <cp:lastPrinted>2016-04-11T14:00:55Z</cp:lastPrinted>
  <dcterms:created xsi:type="dcterms:W3CDTF">1999-06-18T11:49:53Z</dcterms:created>
  <dcterms:modified xsi:type="dcterms:W3CDTF">2016-09-02T09:39:34Z</dcterms:modified>
</cp:coreProperties>
</file>