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 windowWidth="11805" windowHeight="6465"/>
  </bookViews>
  <sheets>
    <sheet name="доходы" sheetId="3" r:id="rId1"/>
    <sheet name="расходы" sheetId="4" r:id="rId2"/>
    <sheet name="источники" sheetId="5" r:id="rId3"/>
  </sheets>
  <definedNames>
    <definedName name="_xlnm.Print_Area" localSheetId="2">источники!$A$1:$F$43</definedName>
    <definedName name="_xlnm.Print_Area" localSheetId="1">расходы!$A$1:$F$220</definedName>
  </definedNames>
  <calcPr calcId="144525"/>
</workbook>
</file>

<file path=xl/calcChain.xml><?xml version="1.0" encoding="utf-8"?>
<calcChain xmlns="http://schemas.openxmlformats.org/spreadsheetml/2006/main">
  <c r="E151" i="4" l="1"/>
  <c r="E46" i="4"/>
  <c r="E71" i="3"/>
  <c r="E34" i="3"/>
  <c r="D66" i="3" l="1"/>
  <c r="D77" i="3"/>
  <c r="E80" i="3"/>
  <c r="E79" i="3"/>
  <c r="D79" i="3"/>
  <c r="D80" i="3"/>
  <c r="F80" i="3" s="1"/>
  <c r="F81" i="3"/>
  <c r="F78" i="3"/>
  <c r="F79" i="3" l="1"/>
  <c r="E57" i="4"/>
  <c r="E56" i="4" s="1"/>
  <c r="E74" i="3" l="1"/>
  <c r="F61" i="3" l="1"/>
  <c r="E59" i="3"/>
  <c r="E60" i="3"/>
  <c r="E61" i="3"/>
  <c r="D59" i="3"/>
  <c r="D60" i="3"/>
  <c r="D61" i="3"/>
  <c r="F16" i="4" l="1"/>
  <c r="F17" i="4"/>
  <c r="F18" i="4"/>
  <c r="F25" i="4"/>
  <c r="F26" i="4"/>
  <c r="F27" i="4"/>
  <c r="F31" i="4"/>
  <c r="F32" i="4"/>
  <c r="F33" i="4"/>
  <c r="F34" i="4"/>
  <c r="F35" i="4"/>
  <c r="F36" i="4"/>
  <c r="F37" i="4"/>
  <c r="F38" i="4"/>
  <c r="F39" i="4"/>
  <c r="F40" i="4"/>
  <c r="F41" i="4"/>
  <c r="F42" i="4"/>
  <c r="F55" i="4"/>
  <c r="F57" i="4"/>
  <c r="F58" i="4"/>
  <c r="F62" i="4"/>
  <c r="F63" i="4"/>
  <c r="F64" i="4"/>
  <c r="F66" i="4"/>
  <c r="F67" i="4"/>
  <c r="F68" i="4"/>
  <c r="F69" i="4"/>
  <c r="F70" i="4"/>
  <c r="F75" i="4"/>
  <c r="F80" i="4"/>
  <c r="F87" i="4"/>
  <c r="F88" i="4"/>
  <c r="F89" i="4"/>
  <c r="F90" i="4"/>
  <c r="F91" i="4"/>
  <c r="F95" i="4"/>
  <c r="F96" i="4"/>
  <c r="F97" i="4"/>
  <c r="F98" i="4"/>
  <c r="F99" i="4"/>
  <c r="F101" i="4"/>
  <c r="F102" i="4"/>
  <c r="F103" i="4"/>
  <c r="F104" i="4"/>
  <c r="F107" i="4"/>
  <c r="F112" i="4"/>
  <c r="F120" i="4"/>
  <c r="F124" i="4"/>
  <c r="F125" i="4"/>
  <c r="F126" i="4"/>
  <c r="F127" i="4"/>
  <c r="F128" i="4"/>
  <c r="F129" i="4"/>
  <c r="F130" i="4"/>
  <c r="F131" i="4"/>
  <c r="F132" i="4"/>
  <c r="F133" i="4"/>
  <c r="F136" i="4"/>
  <c r="F137" i="4"/>
  <c r="F138" i="4"/>
  <c r="F139" i="4"/>
  <c r="F140" i="4"/>
  <c r="F141" i="4"/>
  <c r="F142" i="4"/>
  <c r="F143" i="4"/>
  <c r="F144" i="4"/>
  <c r="F145" i="4"/>
  <c r="F150" i="4"/>
  <c r="F157" i="4"/>
  <c r="F161" i="4"/>
  <c r="F166" i="4"/>
  <c r="F173" i="4"/>
  <c r="F178" i="4"/>
  <c r="F186" i="4"/>
  <c r="F194" i="4"/>
  <c r="F195" i="4"/>
  <c r="F196" i="4"/>
  <c r="F197" i="4"/>
  <c r="F198" i="4"/>
  <c r="F199" i="4"/>
  <c r="F200" i="4"/>
  <c r="F201" i="4"/>
  <c r="F202" i="4"/>
  <c r="F203" i="4"/>
  <c r="F204" i="4"/>
  <c r="F205" i="4"/>
  <c r="F206" i="4"/>
  <c r="F207" i="4"/>
  <c r="F208" i="4"/>
  <c r="F209" i="4"/>
  <c r="F210" i="4"/>
  <c r="F211" i="4"/>
  <c r="F212" i="4"/>
  <c r="F213" i="4"/>
  <c r="F219" i="4"/>
  <c r="F71" i="3"/>
  <c r="F72" i="3"/>
  <c r="F73" i="3"/>
  <c r="F74" i="3"/>
  <c r="F75" i="3"/>
  <c r="F70" i="3"/>
  <c r="F25" i="3"/>
  <c r="F26" i="3"/>
  <c r="F27" i="3"/>
  <c r="F30" i="3"/>
  <c r="F31" i="3"/>
  <c r="F32" i="3"/>
  <c r="F33" i="3"/>
  <c r="F36" i="3"/>
  <c r="F39" i="3"/>
  <c r="F42" i="3"/>
  <c r="F44" i="3"/>
  <c r="F47" i="3"/>
  <c r="F51" i="3"/>
  <c r="F55" i="3"/>
  <c r="F58" i="3"/>
  <c r="F62" i="3"/>
  <c r="F63" i="3"/>
  <c r="F64" i="3"/>
  <c r="F65" i="3"/>
  <c r="E64" i="3"/>
  <c r="E63" i="3" s="1"/>
  <c r="E185" i="4" l="1"/>
  <c r="D167" i="4"/>
  <c r="D168" i="4"/>
  <c r="D175" i="4"/>
  <c r="E177" i="4"/>
  <c r="F177" i="4" s="1"/>
  <c r="D170" i="4"/>
  <c r="E172" i="4"/>
  <c r="E156" i="4"/>
  <c r="E155" i="4" s="1"/>
  <c r="E154" i="4" s="1"/>
  <c r="E171" i="4" l="1"/>
  <c r="F172" i="4"/>
  <c r="E184" i="4"/>
  <c r="E176" i="4"/>
  <c r="E160" i="4"/>
  <c r="D160" i="4"/>
  <c r="D159" i="4" s="1"/>
  <c r="D158" i="4" s="1"/>
  <c r="D163" i="4"/>
  <c r="E165" i="4"/>
  <c r="F165" i="4" s="1"/>
  <c r="D135" i="4"/>
  <c r="D147" i="4"/>
  <c r="E149" i="4"/>
  <c r="F149" i="4" s="1"/>
  <c r="D149" i="4"/>
  <c r="D137" i="4"/>
  <c r="E136" i="4"/>
  <c r="D136" i="4"/>
  <c r="E137" i="4"/>
  <c r="E138" i="4"/>
  <c r="D138" i="4"/>
  <c r="E139" i="4"/>
  <c r="D139" i="4"/>
  <c r="E140" i="4"/>
  <c r="D140" i="4"/>
  <c r="E142" i="4"/>
  <c r="D142" i="4"/>
  <c r="E143" i="4"/>
  <c r="E144" i="4"/>
  <c r="D143" i="4"/>
  <c r="D144" i="4"/>
  <c r="D114" i="4"/>
  <c r="D117" i="4"/>
  <c r="E119" i="4"/>
  <c r="F119" i="4" s="1"/>
  <c r="D121" i="4"/>
  <c r="E123" i="4"/>
  <c r="F123" i="4" s="1"/>
  <c r="E125" i="4"/>
  <c r="D125" i="4"/>
  <c r="E126" i="4"/>
  <c r="E127" i="4"/>
  <c r="E129" i="4"/>
  <c r="D129" i="4"/>
  <c r="E130" i="4"/>
  <c r="E131" i="4"/>
  <c r="E132" i="4"/>
  <c r="E95" i="4"/>
  <c r="E96" i="4"/>
  <c r="D96" i="4"/>
  <c r="E97" i="4"/>
  <c r="E98" i="4"/>
  <c r="E101" i="4"/>
  <c r="D101" i="4"/>
  <c r="E102" i="4"/>
  <c r="E103" i="4"/>
  <c r="D105" i="4"/>
  <c r="E106" i="4"/>
  <c r="D109" i="4"/>
  <c r="E111" i="4"/>
  <c r="F111" i="4" s="1"/>
  <c r="D84" i="4"/>
  <c r="E86" i="4"/>
  <c r="E89" i="4"/>
  <c r="E90" i="4"/>
  <c r="E79" i="4"/>
  <c r="E78" i="4" s="1"/>
  <c r="D65" i="4"/>
  <c r="E72" i="4"/>
  <c r="F72" i="4" s="1"/>
  <c r="E74" i="4"/>
  <c r="F74" i="4" s="1"/>
  <c r="E66" i="4"/>
  <c r="E67" i="4"/>
  <c r="D67" i="4"/>
  <c r="E68" i="4"/>
  <c r="E69" i="4"/>
  <c r="E61" i="4"/>
  <c r="D61" i="4"/>
  <c r="D56" i="4"/>
  <c r="F56" i="4"/>
  <c r="E54" i="4"/>
  <c r="E53" i="4" s="1"/>
  <c r="E52" i="4" s="1"/>
  <c r="D46" i="4"/>
  <c r="D45" i="4" s="1"/>
  <c r="E37" i="4"/>
  <c r="E38" i="4"/>
  <c r="E39" i="4"/>
  <c r="E40" i="4"/>
  <c r="D40" i="4"/>
  <c r="E41" i="4"/>
  <c r="E33" i="4"/>
  <c r="D33" i="4"/>
  <c r="D22" i="4"/>
  <c r="D13" i="4"/>
  <c r="E203" i="4"/>
  <c r="E200" i="4"/>
  <c r="E199" i="4" s="1"/>
  <c r="E198" i="4" s="1"/>
  <c r="E196" i="4"/>
  <c r="E195" i="4" s="1"/>
  <c r="D200" i="4"/>
  <c r="D199" i="4" s="1"/>
  <c r="D198" i="4" s="1"/>
  <c r="E193" i="4"/>
  <c r="E202" i="4"/>
  <c r="E197" i="4" s="1"/>
  <c r="E204" i="4"/>
  <c r="D204" i="4"/>
  <c r="D203" i="4" s="1"/>
  <c r="D202" i="4" s="1"/>
  <c r="E207" i="4"/>
  <c r="E206" i="4" s="1"/>
  <c r="E209" i="4"/>
  <c r="E208" i="4" s="1"/>
  <c r="E210" i="4"/>
  <c r="E211" i="4"/>
  <c r="E212" i="4"/>
  <c r="E217" i="4"/>
  <c r="F217" i="4" s="1"/>
  <c r="E218" i="4"/>
  <c r="F218" i="4" s="1"/>
  <c r="E110" i="4" l="1"/>
  <c r="E122" i="4"/>
  <c r="F61" i="4"/>
  <c r="E170" i="4"/>
  <c r="F171" i="4"/>
  <c r="E216" i="4"/>
  <c r="F216" i="4" s="1"/>
  <c r="E192" i="4"/>
  <c r="F193" i="4"/>
  <c r="E183" i="4"/>
  <c r="F176" i="4"/>
  <c r="E175" i="4"/>
  <c r="E174" i="4" s="1"/>
  <c r="F174" i="4" s="1"/>
  <c r="E164" i="4"/>
  <c r="F160" i="4"/>
  <c r="E159" i="4"/>
  <c r="E148" i="4"/>
  <c r="E118" i="4"/>
  <c r="E105" i="4"/>
  <c r="F105" i="4" s="1"/>
  <c r="F106" i="4"/>
  <c r="E85" i="4"/>
  <c r="F86" i="4"/>
  <c r="E77" i="4"/>
  <c r="E73" i="4"/>
  <c r="F73" i="4" s="1"/>
  <c r="E71" i="4"/>
  <c r="E100" i="4"/>
  <c r="F100" i="4" s="1"/>
  <c r="D197" i="4"/>
  <c r="D196" i="4" s="1"/>
  <c r="D195" i="4" s="1"/>
  <c r="F110" i="4" l="1"/>
  <c r="E109" i="4"/>
  <c r="F122" i="4"/>
  <c r="E121" i="4"/>
  <c r="F121" i="4" s="1"/>
  <c r="F170" i="4"/>
  <c r="E169" i="4"/>
  <c r="E191" i="4"/>
  <c r="F192" i="4"/>
  <c r="E182" i="4"/>
  <c r="F175" i="4"/>
  <c r="E167" i="4"/>
  <c r="F167" i="4" s="1"/>
  <c r="F164" i="4"/>
  <c r="E163" i="4"/>
  <c r="F159" i="4"/>
  <c r="E158" i="4"/>
  <c r="F148" i="4"/>
  <c r="E147" i="4"/>
  <c r="F118" i="4"/>
  <c r="E117" i="4"/>
  <c r="E84" i="4"/>
  <c r="F85" i="4"/>
  <c r="E76" i="4"/>
  <c r="F71" i="4"/>
  <c r="E65" i="4"/>
  <c r="F65" i="4" s="1"/>
  <c r="E77" i="3"/>
  <c r="E76" i="3" s="1"/>
  <c r="E35" i="3"/>
  <c r="F109" i="4" l="1"/>
  <c r="E108" i="4"/>
  <c r="F34" i="3"/>
  <c r="F35" i="3"/>
  <c r="E168" i="4"/>
  <c r="F168" i="4" s="1"/>
  <c r="F169" i="4"/>
  <c r="E190" i="4"/>
  <c r="F191" i="4"/>
  <c r="E181" i="4"/>
  <c r="F163" i="4"/>
  <c r="E162" i="4"/>
  <c r="F162" i="4" s="1"/>
  <c r="F158" i="4"/>
  <c r="E153" i="4"/>
  <c r="F147" i="4"/>
  <c r="E146" i="4"/>
  <c r="F117" i="4"/>
  <c r="E116" i="4"/>
  <c r="E83" i="4"/>
  <c r="F84" i="4"/>
  <c r="F59" i="3"/>
  <c r="F60" i="3"/>
  <c r="E60" i="4"/>
  <c r="E35" i="4"/>
  <c r="E34" i="4" s="1"/>
  <c r="E32" i="4" s="1"/>
  <c r="E66" i="3"/>
  <c r="F108" i="4" l="1"/>
  <c r="E94" i="4"/>
  <c r="E189" i="4"/>
  <c r="F190" i="4"/>
  <c r="E180" i="4"/>
  <c r="E152" i="4"/>
  <c r="F146" i="4"/>
  <c r="E135" i="4"/>
  <c r="F135" i="4" s="1"/>
  <c r="F116" i="4"/>
  <c r="E115" i="4"/>
  <c r="E82" i="4"/>
  <c r="F83" i="4"/>
  <c r="E59" i="4"/>
  <c r="E72" i="3"/>
  <c r="E46" i="3"/>
  <c r="E45" i="3" s="1"/>
  <c r="F94" i="4" l="1"/>
  <c r="E93" i="4"/>
  <c r="E188" i="4"/>
  <c r="F189" i="4"/>
  <c r="E179" i="4"/>
  <c r="F115" i="4"/>
  <c r="E114" i="4"/>
  <c r="E81" i="4"/>
  <c r="F81" i="4" s="1"/>
  <c r="F82" i="4"/>
  <c r="E51" i="4"/>
  <c r="D123" i="4"/>
  <c r="D103" i="4"/>
  <c r="D41" i="4"/>
  <c r="D218" i="4"/>
  <c r="D212" i="4"/>
  <c r="D193" i="4"/>
  <c r="D185" i="4"/>
  <c r="D177" i="4"/>
  <c r="D165" i="4"/>
  <c r="D172" i="4"/>
  <c r="D156" i="4"/>
  <c r="D132" i="4"/>
  <c r="D131" i="4" s="1"/>
  <c r="D127" i="4"/>
  <c r="D119" i="4"/>
  <c r="D118" i="4" s="1"/>
  <c r="D111" i="4"/>
  <c r="D106" i="4"/>
  <c r="D98" i="4"/>
  <c r="D97" i="4" s="1"/>
  <c r="D24" i="4"/>
  <c r="E24" i="4"/>
  <c r="D86" i="4"/>
  <c r="D57" i="4"/>
  <c r="D54" i="4"/>
  <c r="F54" i="4" s="1"/>
  <c r="D47" i="4"/>
  <c r="E15" i="4"/>
  <c r="F15" i="4" s="1"/>
  <c r="D15" i="4"/>
  <c r="D14" i="4" s="1"/>
  <c r="D90" i="4"/>
  <c r="D89" i="4" s="1"/>
  <c r="D79" i="4"/>
  <c r="F79" i="4" s="1"/>
  <c r="D69" i="4"/>
  <c r="D68" i="4" s="1"/>
  <c r="D74" i="4"/>
  <c r="D35" i="4"/>
  <c r="F93" i="4" l="1"/>
  <c r="E92" i="4"/>
  <c r="F92" i="4" s="1"/>
  <c r="D155" i="4"/>
  <c r="F156" i="4"/>
  <c r="D184" i="4"/>
  <c r="F185" i="4"/>
  <c r="E187" i="4"/>
  <c r="F187" i="4" s="1"/>
  <c r="F188" i="4"/>
  <c r="F114" i="4"/>
  <c r="E113" i="4"/>
  <c r="F113" i="4" s="1"/>
  <c r="E50" i="4"/>
  <c r="E23" i="4"/>
  <c r="F24" i="4"/>
  <c r="E14" i="4"/>
  <c r="F14" i="4" s="1"/>
  <c r="D192" i="4"/>
  <c r="D102" i="4"/>
  <c r="D122" i="4"/>
  <c r="D176" i="4"/>
  <c r="D211" i="4"/>
  <c r="D130" i="4"/>
  <c r="D148" i="4"/>
  <c r="D60" i="4"/>
  <c r="D126" i="4"/>
  <c r="D171" i="4"/>
  <c r="D164" i="4"/>
  <c r="D85" i="4"/>
  <c r="D110" i="4"/>
  <c r="D23" i="4"/>
  <c r="D53" i="4"/>
  <c r="D34" i="4"/>
  <c r="D78" i="4"/>
  <c r="D73" i="4"/>
  <c r="E30" i="4"/>
  <c r="D30" i="4"/>
  <c r="D29" i="4" s="1"/>
  <c r="F155" i="4" l="1"/>
  <c r="D154" i="4"/>
  <c r="D183" i="4"/>
  <c r="F184" i="4"/>
  <c r="D77" i="4"/>
  <c r="F77" i="4" s="1"/>
  <c r="F78" i="4"/>
  <c r="D59" i="4"/>
  <c r="F59" i="4" s="1"/>
  <c r="F60" i="4"/>
  <c r="F53" i="4"/>
  <c r="D52" i="4"/>
  <c r="F52" i="4" s="1"/>
  <c r="E49" i="4"/>
  <c r="E29" i="4"/>
  <c r="F29" i="4" s="1"/>
  <c r="F30" i="4"/>
  <c r="E22" i="4"/>
  <c r="F22" i="4" s="1"/>
  <c r="F23" i="4"/>
  <c r="E13" i="4"/>
  <c r="F13" i="4" s="1"/>
  <c r="D191" i="4"/>
  <c r="E134" i="4"/>
  <c r="D210" i="4"/>
  <c r="D66" i="4"/>
  <c r="D12" i="4"/>
  <c r="D23" i="5"/>
  <c r="D22" i="5" s="1"/>
  <c r="D21" i="5" s="1"/>
  <c r="D29" i="3"/>
  <c r="D28" i="3" s="1"/>
  <c r="F154" i="4" l="1"/>
  <c r="D153" i="4"/>
  <c r="F153" i="4" s="1"/>
  <c r="D182" i="4"/>
  <c r="F182" i="4" s="1"/>
  <c r="F183" i="4"/>
  <c r="E12" i="4"/>
  <c r="F12" i="4" s="1"/>
  <c r="D39" i="4"/>
  <c r="D38" i="4" l="1"/>
  <c r="D37" i="4" l="1"/>
  <c r="E27" i="5"/>
  <c r="D35" i="3" l="1"/>
  <c r="D74" i="3"/>
  <c r="D34" i="3" l="1"/>
  <c r="E215" i="4"/>
  <c r="E214" i="4" l="1"/>
  <c r="F214" i="4" s="1"/>
  <c r="F215" i="4"/>
  <c r="D146" i="4"/>
  <c r="D162" i="4" l="1"/>
  <c r="E26" i="5"/>
  <c r="E25" i="5" s="1"/>
  <c r="D76" i="4" l="1"/>
  <c r="F76" i="4" s="1"/>
  <c r="C11" i="5"/>
  <c r="D217" i="4" l="1"/>
  <c r="E69" i="3"/>
  <c r="E50" i="3"/>
  <c r="F50" i="3" s="1"/>
  <c r="E24" i="3"/>
  <c r="F24" i="3" s="1"/>
  <c r="E68" i="3" l="1"/>
  <c r="F69" i="3"/>
  <c r="E49" i="3"/>
  <c r="F49" i="3" s="1"/>
  <c r="D216" i="4"/>
  <c r="E28" i="4"/>
  <c r="D27" i="5"/>
  <c r="D26" i="5" s="1"/>
  <c r="D25" i="5" s="1"/>
  <c r="E43" i="3"/>
  <c r="F43" i="3" s="1"/>
  <c r="E21" i="4" l="1"/>
  <c r="E20" i="4" s="1"/>
  <c r="E67" i="3"/>
  <c r="F68" i="3"/>
  <c r="E48" i="3"/>
  <c r="D215" i="4"/>
  <c r="E23" i="5"/>
  <c r="E19" i="4" l="1"/>
  <c r="F48" i="3"/>
  <c r="D174" i="4"/>
  <c r="D214" i="4"/>
  <c r="E22" i="5"/>
  <c r="E21" i="5" s="1"/>
  <c r="E20" i="5" s="1"/>
  <c r="F20" i="5" l="1"/>
  <c r="F19" i="5" s="1"/>
  <c r="F10" i="5" s="1"/>
  <c r="E19" i="5"/>
  <c r="E10" i="5" s="1"/>
  <c r="D152" i="4"/>
  <c r="D95" i="4"/>
  <c r="D151" i="4" l="1"/>
  <c r="F151" i="4" s="1"/>
  <c r="F152" i="4"/>
  <c r="D24" i="3"/>
  <c r="D23" i="3" s="1"/>
  <c r="D190" i="4" l="1"/>
  <c r="D189" i="4" l="1"/>
  <c r="D72" i="4"/>
  <c r="D188" i="4" l="1"/>
  <c r="D51" i="4"/>
  <c r="D71" i="4"/>
  <c r="D209" i="4"/>
  <c r="D50" i="4" l="1"/>
  <c r="F50" i="4" s="1"/>
  <c r="F51" i="4"/>
  <c r="D187" i="4"/>
  <c r="D208" i="4"/>
  <c r="D49" i="4"/>
  <c r="F49" i="4" s="1"/>
  <c r="D169" i="4" l="1"/>
  <c r="D108" i="4" l="1"/>
  <c r="E28" i="3"/>
  <c r="F28" i="3" s="1"/>
  <c r="D64" i="3"/>
  <c r="D63" i="3" s="1"/>
  <c r="D50" i="3"/>
  <c r="E29" i="3" l="1"/>
  <c r="F29" i="3" s="1"/>
  <c r="D32" i="4"/>
  <c r="D28" i="4" l="1"/>
  <c r="F28" i="4" s="1"/>
  <c r="D21" i="4" l="1"/>
  <c r="F21" i="4" s="1"/>
  <c r="D100" i="4" l="1"/>
  <c r="D94" i="4" s="1"/>
  <c r="D93" i="4" l="1"/>
  <c r="D44" i="4"/>
  <c r="D11" i="4"/>
  <c r="D10" i="4" s="1"/>
  <c r="D181" i="4"/>
  <c r="D20" i="4"/>
  <c r="D180" i="4" l="1"/>
  <c r="F181" i="4"/>
  <c r="D19" i="4"/>
  <c r="F19" i="4" s="1"/>
  <c r="F20" i="4"/>
  <c r="D116" i="4"/>
  <c r="D92" i="4"/>
  <c r="D43" i="4"/>
  <c r="E11" i="4"/>
  <c r="F11" i="4" s="1"/>
  <c r="D83" i="4"/>
  <c r="F180" i="4" l="1"/>
  <c r="D179" i="4"/>
  <c r="F179" i="4" s="1"/>
  <c r="E10" i="4"/>
  <c r="F10" i="4" s="1"/>
  <c r="D9" i="4"/>
  <c r="D8" i="4" s="1"/>
  <c r="D7" i="4" s="1"/>
  <c r="D134" i="4"/>
  <c r="F134" i="4" s="1"/>
  <c r="D115" i="4"/>
  <c r="D82" i="4"/>
  <c r="D207" i="4"/>
  <c r="D81" i="4" l="1"/>
  <c r="D113" i="4"/>
  <c r="D206" i="4"/>
  <c r="F77" i="3" l="1"/>
  <c r="D46" i="3"/>
  <c r="F46" i="3" s="1"/>
  <c r="D72" i="3"/>
  <c r="D71" i="3"/>
  <c r="D69" i="3"/>
  <c r="E57" i="3"/>
  <c r="F57" i="3" s="1"/>
  <c r="D54" i="3"/>
  <c r="E54" i="3"/>
  <c r="D49" i="3"/>
  <c r="D43" i="3"/>
  <c r="D41" i="3"/>
  <c r="E41" i="3"/>
  <c r="F41" i="3" s="1"/>
  <c r="D38" i="3"/>
  <c r="E38" i="3"/>
  <c r="F38" i="3" s="1"/>
  <c r="D53" i="3" l="1"/>
  <c r="F54" i="3"/>
  <c r="D45" i="3"/>
  <c r="D76" i="3"/>
  <c r="F76" i="3" s="1"/>
  <c r="E23" i="3"/>
  <c r="F23" i="3" s="1"/>
  <c r="D68" i="3"/>
  <c r="E53" i="3"/>
  <c r="E52" i="3" s="1"/>
  <c r="E56" i="3"/>
  <c r="F56" i="3" s="1"/>
  <c r="D40" i="3"/>
  <c r="D37" i="3" s="1"/>
  <c r="E40" i="3"/>
  <c r="D48" i="3"/>
  <c r="D52" i="3"/>
  <c r="E37" i="3" l="1"/>
  <c r="F40" i="3"/>
  <c r="F52" i="3"/>
  <c r="D22" i="3"/>
  <c r="F45" i="3"/>
  <c r="F53" i="3"/>
  <c r="D67" i="3"/>
  <c r="F67" i="3" l="1"/>
  <c r="F37" i="3"/>
  <c r="E22" i="3"/>
  <c r="E20" i="3" s="1"/>
  <c r="F46" i="4"/>
  <c r="F48" i="4"/>
  <c r="E45" i="4"/>
  <c r="F45" i="4" s="1"/>
  <c r="D20" i="3" l="1"/>
  <c r="F20" i="3" s="1"/>
  <c r="F66" i="3"/>
  <c r="F22" i="3"/>
  <c r="E44" i="4"/>
  <c r="E47" i="4"/>
  <c r="F47" i="4" s="1"/>
  <c r="E43" i="4" l="1"/>
  <c r="F44" i="4"/>
  <c r="F43" i="4" l="1"/>
  <c r="E9" i="4"/>
  <c r="F9" i="4" l="1"/>
  <c r="E8" i="4"/>
  <c r="F8" i="4" l="1"/>
  <c r="E7" i="4"/>
  <c r="F7" i="4" s="1"/>
</calcChain>
</file>

<file path=xl/sharedStrings.xml><?xml version="1.0" encoding="utf-8"?>
<sst xmlns="http://schemas.openxmlformats.org/spreadsheetml/2006/main" count="969" uniqueCount="555">
  <si>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</si>
  <si>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</si>
  <si>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</si>
  <si>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</si>
  <si>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</si>
  <si>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</si>
  <si>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</si>
  <si>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</si>
  <si>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</si>
  <si>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</si>
  <si>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</si>
  <si>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</si>
  <si>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</si>
  <si>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</si>
  <si>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</si>
  <si>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</si>
  <si>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</si>
  <si>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</si>
  <si>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</si>
  <si>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</si>
  <si>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</si>
  <si>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</si>
  <si>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</si>
  <si>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</si>
  <si>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</si>
  <si>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</si>
  <si>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</si>
  <si>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</si>
  <si>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</si>
  <si>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</si>
  <si>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</si>
  <si>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</si>
  <si>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</si>
  <si>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</si>
  <si>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</si>
  <si>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</si>
  <si>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</si>
  <si>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</si>
  <si>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</si>
  <si>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</si>
  <si>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</si>
  <si>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</si>
  <si>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</si>
  <si>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</si>
  <si>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</si>
  <si>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</si>
  <si>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</si>
  <si>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</si>
  <si>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</si>
  <si>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</si>
  <si>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</si>
  <si>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</si>
  <si>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</si>
  <si>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</si>
  <si>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</si>
  <si>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</si>
  <si>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</si>
  <si>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</si>
  <si>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</si>
  <si>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</si>
  <si>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</si>
  <si>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</si>
  <si>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</si>
  <si>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</si>
  <si>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</si>
  <si>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</si>
  <si>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Культура</t>
  </si>
  <si>
    <t>Резервные фонды</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</si>
  <si>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</si>
  <si>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</si>
  <si>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</si>
  <si>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</si>
  <si>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</si>
  <si>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</si>
  <si>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</si>
  <si>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</si>
  <si>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04226020</t>
  </si>
  <si>
    <t>951</t>
  </si>
  <si>
    <t>-</t>
  </si>
  <si>
    <t>010</t>
  </si>
  <si>
    <t xml:space="preserve"> </t>
  </si>
  <si>
    <t>951 01 05 00 00 00 0000 000</t>
  </si>
  <si>
    <t>951 01 05 00 00 00 0000 500</t>
  </si>
  <si>
    <t>951 01 05 02 00 00 0000 500</t>
  </si>
  <si>
    <t>951 01 05 02 01 00 0000 510</t>
  </si>
  <si>
    <t>951 01 05 00 00 00 0000 600</t>
  </si>
  <si>
    <t>951 01 05 02 00 00 0000 600</t>
  </si>
  <si>
    <t>951 01 05 02 01 00 0000 610</t>
  </si>
  <si>
    <t>Массовый спорт</t>
  </si>
  <si>
    <t>Физическая культура и спорт</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</si>
  <si>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</si>
  <si>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</si>
  <si>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</si>
  <si>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</si>
  <si>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</si>
  <si>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</si>
  <si>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</si>
  <si>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</si>
  <si>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</si>
  <si>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</si>
  <si>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</si>
  <si>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</si>
  <si>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</si>
  <si>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</si>
  <si>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</si>
  <si>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</si>
  <si>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</si>
  <si>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</si>
  <si>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</si>
  <si>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</si>
  <si>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</si>
  <si>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</si>
  <si>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</si>
  <si>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</si>
  <si>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000 2 02 04000 00 0000 151</t>
  </si>
  <si>
    <t>000 2 02 04999 00 0000 151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</si>
  <si>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</si>
  <si>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</si>
  <si>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</si>
  <si>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Дорожное хозяйство (дорожные фонды)</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</si>
  <si>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</si>
  <si>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</si>
  <si>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</si>
  <si>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</si>
  <si>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</si>
  <si>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</si>
  <si>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</si>
  <si>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000 1 08 04020 01 0000 110</t>
  </si>
  <si>
    <t>Руководитель                                           _________________________                       Е.П.Буравикова</t>
  </si>
  <si>
    <t>000 1 16 90000 00 0000 140</t>
  </si>
  <si>
    <t>Начальник экономической службы   _______________           Л.Н.Школьникова</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</si>
  <si>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</si>
  <si>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</si>
  <si>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</si>
  <si>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</si>
  <si>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</si>
  <si>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</si>
  <si>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</si>
  <si>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</si>
  <si>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</si>
  <si>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</si>
  <si>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</si>
  <si>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</si>
  <si>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</si>
  <si>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ШТРАФЫ,САНКЦИИ,ВОЗМЕЩЕНИЕ УЩЕРБА</t>
  </si>
  <si>
    <t>000 1 16 00000 00 0000 000</t>
  </si>
  <si>
    <t>Единый сельскохозяйственный налог</t>
  </si>
  <si>
    <t>000 1 05 03000 01 0000 110</t>
  </si>
  <si>
    <t>000 1 05 03010 01 0000 110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</si>
  <si>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</si>
  <si>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Подпрограмма "Обеспечение реализации муниципальной программы Углеродовского городского поселения "Муниципальная политика"</t>
  </si>
  <si>
    <t>Уплата налога на имущество организаций и земельного налога</t>
  </si>
  <si>
    <t>Уплата прочих налогов, сборов и иных платежей</t>
  </si>
  <si>
    <t>60626165</t>
  </si>
  <si>
    <t>Глава Углеродовского городского поселения</t>
  </si>
  <si>
    <t>Непрграммные расходы</t>
  </si>
  <si>
    <t>Администрация Углеродовского городского поселения</t>
  </si>
  <si>
    <t>Иные выплаты персоналу государственных (муниципальных) органов,за исключением фонда оплаты труда</t>
  </si>
  <si>
    <t>Фонд оплаты труда государственных (муниципальных) органов и взносы по обязательному социальному страхованию</t>
  </si>
  <si>
    <t>Непрограммные расходы</t>
  </si>
  <si>
    <t>Финансовое обеспечение непредвиденных расходов</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</si>
  <si>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</si>
  <si>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</si>
  <si>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</si>
  <si>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</si>
  <si>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Социальная политика</t>
  </si>
  <si>
    <t>Пенсионное обеспечение</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</si>
  <si>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</si>
  <si>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</si>
  <si>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</si>
  <si>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</si>
  <si>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</si>
  <si>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</si>
  <si>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</si>
  <si>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</si>
  <si>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</si>
  <si>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</si>
  <si>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</si>
  <si>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</si>
  <si>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</si>
  <si>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</si>
  <si>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</si>
  <si>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</si>
  <si>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</si>
  <si>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</si>
  <si>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</si>
  <si>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</si>
  <si>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</si>
  <si>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</si>
  <si>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</si>
  <si>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</si>
  <si>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</si>
  <si>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</si>
  <si>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</si>
  <si>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</si>
  <si>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</si>
  <si>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</si>
  <si>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</si>
  <si>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</si>
  <si>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</si>
  <si>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</si>
  <si>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</si>
  <si>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000 1 06 01030 13 0000 110</t>
  </si>
  <si>
    <t>Доходы, получаемые в виде арендной платы за земельные участки, государственная собственность на которые не разграничена,и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</si>
  <si>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000 2 02 03015 13 0000 151</t>
  </si>
  <si>
    <t>Взносы в Ассоциацию "Совет муниципальных образований Ростовской области" в рамках подпрограммы "Нормативно-методическое обеспечение и организация бюджетного процесса"муниципальной программы Углеродовского городского поселения"Управление муниципальными финансами"</t>
  </si>
  <si>
    <t>Уплата иных платежей</t>
  </si>
  <si>
    <t>Мероприятия по газификации Углеродовского городского поселения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</si>
  <si>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r>
      <t>Периодичность</t>
    </r>
    <r>
      <rPr>
        <sz val="14"/>
        <rFont val="Arial Cyr"/>
        <family val="2"/>
        <charset val="204"/>
      </rPr>
      <t>:  месячная,квартальная,годовая</t>
    </r>
  </si>
  <si>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</si>
  <si>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Субвенции бюджетам городских поселений на осуществление первичного воинского учета на территориях, где отсутствуют военные комиссариаты</t>
  </si>
  <si>
    <t>Реализация направления расходов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</si>
  <si>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Углеродовского городского поселения"Муниципальная политика"</t>
  </si>
  <si>
    <t>Расходы на осществление первичного воинского учёта на территориях,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</si>
  <si>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</si>
  <si>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Обслуживание государственного и муниципального долга</t>
  </si>
  <si>
    <t>Обслуживание государственного внутреннего и муниципального долга</t>
  </si>
  <si>
    <t>Обслуживание  муниципального долга Углеродовского городского поселения</t>
  </si>
  <si>
    <t>Обслуживание государственного (муниципального) долга</t>
  </si>
  <si>
    <t>951 01 03 00 00 00 0000 000</t>
  </si>
  <si>
    <t>Бюджетные кредиты от других бюджетов бюджетной системы Российской Федерации в валюте Российской Федерации</t>
  </si>
  <si>
    <t>951 01 03 01 00 00 0000 000</t>
  </si>
  <si>
    <t>Получение бюджетных кредитов от других бюджетов бюджетной системы Российской Федерации в валюте Российской Федерации</t>
  </si>
  <si>
    <t>951 01 03 01 00 00 0000 700</t>
  </si>
  <si>
    <t>Погашение бюджетных кредитов, полученных от других бюджетов бюджетной системы Российской Федерации в валюте Российской Федерации</t>
  </si>
  <si>
    <t>951 01 03 01 00 00 0000 800</t>
  </si>
  <si>
    <t>951 01 00 00 00 00 0000 000</t>
  </si>
  <si>
    <t>Получение бюджетных кредитов от других бюджетов бюджетной системы Российской Федерации бюджетами городских поселений в валюте Российской Федерации</t>
  </si>
  <si>
    <t>951 01 03 01 00 13 0000 710</t>
  </si>
  <si>
    <t>Погашение бюджетами городских поселений кредитов от других бюджетов бюджетной системы Российской Федерации в валюте Российской Федерации</t>
  </si>
  <si>
    <t>951 01 03 01 00 13 0000 810</t>
  </si>
  <si>
    <t>из них:                                                Бюджетные кредиты от других бюджетов бюджетной системы Российской Федерации</t>
  </si>
  <si>
    <t xml:space="preserve">Изменение остатков средств </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</si>
  <si>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</si>
  <si>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</si>
  <si>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</si>
  <si>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</si>
  <si>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городских поселений</t>
  </si>
  <si>
    <t>951 01 05 02 01 13 0000 510</t>
  </si>
  <si>
    <t>Уменьшение остатков средств бюджетов</t>
  </si>
  <si>
    <t>Уменьшение прочих остатков средств бюджетов</t>
  </si>
  <si>
    <t xml:space="preserve">Уменьшение прочих остатков денежных средств бюджетов </t>
  </si>
  <si>
    <t>Уменьшение прочих остатков денежных средств бюджетов городских поселений</t>
  </si>
  <si>
    <t>952 01 05 02 01 13 0000 610</t>
  </si>
  <si>
    <t>в том числе:                                             источники внутреннего финансирования дефицитов бюджетов</t>
  </si>
  <si>
    <t>000 2 02 04999 13 0000 151</t>
  </si>
  <si>
    <t>000 2 02 03024 13 0000 151</t>
  </si>
  <si>
    <t>000 1 06 06030 00 0000 110</t>
  </si>
  <si>
    <t xml:space="preserve">Оценка муниципального имущества,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t>
  </si>
  <si>
    <t>000 1 16 90050 13 0000 140</t>
  </si>
  <si>
    <t>Жилищное хозяйство</t>
  </si>
  <si>
    <t xml:space="preserve">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</si>
  <si>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 xml:space="preserve">Мероприятия по ремонту и обслуживанию объектов жилищно-коммунального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</si>
  <si>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Прочие межбюджетные трансферты, передаваемые бюджетам городских поселений</t>
  </si>
  <si>
    <t>Дотации бюджетам городских поселений на выравнивание бюджетной обеспеченности</t>
  </si>
  <si>
    <t xml:space="preserve">Расходы на осуществление полномочий по определению в соответствии с частью 1 статьи 11.2 Областного закона от 25 октября 2002г. № 273-ЗС "Об административных правонарушениях" перечня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 </t>
  </si>
  <si>
    <r>
      <t>Наименование публично-правового образования</t>
    </r>
    <r>
      <rPr>
        <sz val="14"/>
        <rFont val="Arial Cyr"/>
        <family val="2"/>
        <charset val="204"/>
      </rPr>
      <t xml:space="preserve">   </t>
    </r>
    <r>
      <rPr>
        <sz val="12"/>
        <rFont val="Arial Cyr"/>
        <charset val="204"/>
      </rPr>
      <t>Муниципальное образование  "Углеродовское городское поселение "</t>
    </r>
  </si>
  <si>
    <t>Подпрограмма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</si>
  <si>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</si>
  <si>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Подпрограмма "Благоустройство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</si>
  <si>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Культура, кинематография</t>
  </si>
  <si>
    <t>Подпрограмма  "Повышение безопасности дорожного движения на территории Углеродовского городского поселения"</t>
  </si>
  <si>
    <t>Иные пенсии, социальные доплаты к пенсиям</t>
  </si>
  <si>
    <t>Функционирование правительства Российской Федерации , высших исполнительных органов государственной власти субъектов Российской Федераций, местных администраций</t>
  </si>
  <si>
    <t>Подпрограмма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</si>
  <si>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</si>
  <si>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Официальная публикация нормативно-правовых актов Углеродовского городского поселения,проектов правовых актов Углеродовского городского поселения и иных информационных материалов в средствах массовой информации  в рамках подпрограммы "Обеспечение реализации муниципальной программы Углеродовского городского поселения "Муниципальная политика" муниципальной программы Углеродовского городского поселения "Муниципальная политика"</t>
  </si>
  <si>
    <t xml:space="preserve">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t>
  </si>
  <si>
    <t>Обеспечение функционирования Главы Углеродовского городского поселения</t>
  </si>
  <si>
    <t>Муниципальная программаУглеродовского городского поселения «Управление муниципальными финансами»</t>
  </si>
  <si>
    <t>Расходы на обеспечение функций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</si>
  <si>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Непрограммные расходы органа местного самоуправления Углеродовского городского поселения</t>
  </si>
  <si>
    <t>Муниципальная программа Углеродовского городского поселения «Муниципальная политика»</t>
  </si>
  <si>
    <t>Муниципальная программа Углеродовского городского поселения           "Развитие транспортной системы"</t>
  </si>
  <si>
    <t xml:space="preserve"> 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</si>
  <si>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</si>
  <si>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"Развитие культуры, физической культуры и спорта"</t>
  </si>
  <si>
    <t>Муниципальная программа Углеродовского городского поселения "Развитие культуры,физической культуры и спорта"</t>
  </si>
  <si>
    <t>Муниципальная программа Углеродовского городского поселения "Муниципальная политика"</t>
  </si>
  <si>
    <t>Расходы на социальную поддержку лиц из числа муниципальных служащих Углеродовского городского поселения,имеющих право на получение государственной пенсии за выслугу лет в  рамках подпрограммы Углеродовского городского поселения "Социальная поддержка лиц из числа муниципальных служащих Углеродовского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</si>
  <si>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Муниципальная программа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</si>
  <si>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 xml:space="preserve">Доходы от уплаты акцизов на прямогонный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</si>
  <si>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Доходы, получаемые в виде арендной платы за земельные участки, государственная собственность на которые не разграничена,а также средства от продажи права на заключение договоров аренды указанных земельных участков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</si>
  <si>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</si>
  <si>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городских поселений</t>
  </si>
  <si>
    <t>Субвенции местным бюджетам поселений на выполнение передаваемых полномочий субъектов Российской Федерации</t>
  </si>
  <si>
    <t>Субвенции бюджетом городских поселений на выполнение передаваемых полномочий субъектов Российской Федерации</t>
  </si>
  <si>
    <t>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</si>
  <si>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</si>
  <si>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Обеспечение проведения выборов и референдумов</t>
  </si>
  <si>
    <t>Специальные расходы</t>
  </si>
  <si>
    <t>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t>
  </si>
  <si>
    <t xml:space="preserve">951 0104 9990072390 244 </t>
  </si>
  <si>
    <t xml:space="preserve">951 0107 0000000000 000 </t>
  </si>
  <si>
    <t xml:space="preserve">951 0107 9900000000 000 </t>
  </si>
  <si>
    <t xml:space="preserve">951 0107 9990000000 000 </t>
  </si>
  <si>
    <t xml:space="preserve">951 0107 9990090350 000 </t>
  </si>
  <si>
    <t xml:space="preserve">951 0107 9990090350 870 </t>
  </si>
  <si>
    <t xml:space="preserve">951 0104 0120000190 244 </t>
  </si>
  <si>
    <t xml:space="preserve">951 0104 9990072390 000 </t>
  </si>
  <si>
    <t xml:space="preserve">951 0104 9990000000 000 </t>
  </si>
  <si>
    <t>951 0104 0120000190 000</t>
  </si>
  <si>
    <t>951 0111 0000000000 000</t>
  </si>
  <si>
    <t>951 0111 9900000000 000</t>
  </si>
  <si>
    <t>951 0111 9910000000 000</t>
  </si>
  <si>
    <t xml:space="preserve">951 0111 9910090300 000 </t>
  </si>
  <si>
    <t xml:space="preserve">951 0104 0120000110 000 </t>
  </si>
  <si>
    <t xml:space="preserve">951 0104 0120000110 121 </t>
  </si>
  <si>
    <t xml:space="preserve">951 0104 0120000110 122 </t>
  </si>
  <si>
    <t xml:space="preserve">951 0104 0120000000 000 </t>
  </si>
  <si>
    <t xml:space="preserve">951 0104 0100000000 000 </t>
  </si>
  <si>
    <t xml:space="preserve">951 0104 0000000000 000 </t>
  </si>
  <si>
    <t xml:space="preserve">951 0000 0000000000  000 </t>
  </si>
  <si>
    <t xml:space="preserve">951 0100 0000000000 000 </t>
  </si>
  <si>
    <t xml:space="preserve">951 0102 0000000000 000 </t>
  </si>
  <si>
    <t xml:space="preserve">951 0102 8800000000 000 </t>
  </si>
  <si>
    <t xml:space="preserve">951 0102 8810000000 000 </t>
  </si>
  <si>
    <t xml:space="preserve">951 0102 8810000110 000 </t>
  </si>
  <si>
    <t xml:space="preserve">951 0102 8810000110 121 </t>
  </si>
  <si>
    <t xml:space="preserve">951 0102 8810000110 122 </t>
  </si>
  <si>
    <t xml:space="preserve">951 0102 8810000110 129 </t>
  </si>
  <si>
    <t xml:space="preserve">Фонд оплаты труда государственных (муниципальных) органов </t>
  </si>
  <si>
    <t>Взносы по обязательному социальному страхованию на выплаты денежного содержания и иные выплаты работникам государственных (муниципальных)органов</t>
  </si>
  <si>
    <t xml:space="preserve">951 0104 0120000110 129 </t>
  </si>
  <si>
    <t xml:space="preserve">951 0111 9910090300 870 </t>
  </si>
  <si>
    <t xml:space="preserve">951 0113 0000000000 000 </t>
  </si>
  <si>
    <t xml:space="preserve">951 0113 0100000000 000 </t>
  </si>
  <si>
    <t xml:space="preserve">951 0113 0120000000 000 </t>
  </si>
  <si>
    <t xml:space="preserve">951 0113 0120020130 853 </t>
  </si>
  <si>
    <t xml:space="preserve">951 0113 0120085010 000 </t>
  </si>
  <si>
    <t xml:space="preserve">951 0113 0120085010 540 </t>
  </si>
  <si>
    <t xml:space="preserve">951 0113 0120099999 851 </t>
  </si>
  <si>
    <t xml:space="preserve">951 0113 0120099999 000 </t>
  </si>
  <si>
    <t xml:space="preserve">951 0113 0120099999 852 </t>
  </si>
  <si>
    <t xml:space="preserve">951 0113 0600000000 000 </t>
  </si>
  <si>
    <t xml:space="preserve">951 0113 0610000000 000 </t>
  </si>
  <si>
    <t xml:space="preserve">951 0113 0610020210 000 </t>
  </si>
  <si>
    <t xml:space="preserve">951 0113 0610020210 244 </t>
  </si>
  <si>
    <t xml:space="preserve">951 0113 0620000000 000 </t>
  </si>
  <si>
    <t xml:space="preserve">951 0113 0620020220 000 </t>
  </si>
  <si>
    <t xml:space="preserve">951 0113 0620020220 244 </t>
  </si>
  <si>
    <t xml:space="preserve">951 0113 9990000000 000 </t>
  </si>
  <si>
    <t xml:space="preserve">951 0113 9990020960 000 </t>
  </si>
  <si>
    <t xml:space="preserve">951 0113 9990020960 244 </t>
  </si>
  <si>
    <t xml:space="preserve">951 0113 0120020130 000 </t>
  </si>
  <si>
    <t xml:space="preserve">951 0203 9990000000 000  </t>
  </si>
  <si>
    <t xml:space="preserve">951 0203 9990051180 000 </t>
  </si>
  <si>
    <t xml:space="preserve">951 0203 9990051180 121  </t>
  </si>
  <si>
    <t xml:space="preserve">951 0203 0000000000 000 </t>
  </si>
  <si>
    <t xml:space="preserve">951 0200 0000000000 000 </t>
  </si>
  <si>
    <t xml:space="preserve">951 0203 9990051180 244 </t>
  </si>
  <si>
    <t xml:space="preserve">951 0203 9990051180 129  </t>
  </si>
  <si>
    <t>Фонд оплаты труда государственных (муниципальных) органов</t>
  </si>
  <si>
    <t xml:space="preserve">951 0300 0000000000 000 </t>
  </si>
  <si>
    <t xml:space="preserve">951 0309 0000000000 000 </t>
  </si>
  <si>
    <t xml:space="preserve">951 0309 0300000000 000 </t>
  </si>
  <si>
    <t xml:space="preserve">951 0309 0310000000 000 </t>
  </si>
  <si>
    <t xml:space="preserve">951 0309 0310020020 244 </t>
  </si>
  <si>
    <t xml:space="preserve">951 0309 0310020020 000 </t>
  </si>
  <si>
    <t xml:space="preserve">951 0309 0320000000 000 </t>
  </si>
  <si>
    <t xml:space="preserve">951 0309 0320020030 244 </t>
  </si>
  <si>
    <t xml:space="preserve">951 0309 0320085010 000 </t>
  </si>
  <si>
    <t xml:space="preserve">951 0309 0320085010 540 </t>
  </si>
  <si>
    <t xml:space="preserve">951 0309 0320020030 000 </t>
  </si>
  <si>
    <t xml:space="preserve">951 0309 0330000000 000 </t>
  </si>
  <si>
    <t xml:space="preserve">951 0309 0330020060 000 </t>
  </si>
  <si>
    <t xml:space="preserve">951 0309 0330020060 244  </t>
  </si>
  <si>
    <t xml:space="preserve">951 0400 0000000000 000 </t>
  </si>
  <si>
    <t xml:space="preserve">951 0409 0000000000 000 </t>
  </si>
  <si>
    <t xml:space="preserve">951 0409 0400000000 000 </t>
  </si>
  <si>
    <t xml:space="preserve">951 0409 0410000000 000 </t>
  </si>
  <si>
    <t xml:space="preserve">951 0409 0410020070 000 </t>
  </si>
  <si>
    <t xml:space="preserve">951 0409 0410020070 244 </t>
  </si>
  <si>
    <t xml:space="preserve">951 0409 04100S3510 000 </t>
  </si>
  <si>
    <t>951 0409 04100S3510 244</t>
  </si>
  <si>
    <t>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</si>
  <si>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 xml:space="preserve">951 0409 0410073510 000 </t>
  </si>
  <si>
    <t xml:space="preserve">951 0409 0410073510 244 </t>
  </si>
  <si>
    <t xml:space="preserve">951 0409 0420000000 000 </t>
  </si>
  <si>
    <t xml:space="preserve">951 0409 0420020010 244 </t>
  </si>
  <si>
    <t xml:space="preserve">951 0501 9990020190 244 </t>
  </si>
  <si>
    <t xml:space="preserve">951 0501 9990020190 000 </t>
  </si>
  <si>
    <t xml:space="preserve">951 0501 9990000000 000 </t>
  </si>
  <si>
    <t>951 0500 0000000000 000</t>
  </si>
  <si>
    <t xml:space="preserve">951 0501 0000000000 000 </t>
  </si>
  <si>
    <t xml:space="preserve">951 0502 0000000000 000 </t>
  </si>
  <si>
    <t xml:space="preserve">951 0502 0500000000 000 </t>
  </si>
  <si>
    <t xml:space="preserve">951 0502 0530000000 000 </t>
  </si>
  <si>
    <t xml:space="preserve">951 0502 0530020040 000 </t>
  </si>
  <si>
    <t xml:space="preserve">951 0502 0530020040 244 </t>
  </si>
  <si>
    <t xml:space="preserve">951 0502 9990000000 000 </t>
  </si>
  <si>
    <t xml:space="preserve">951 0502 9990020080 000 </t>
  </si>
  <si>
    <t xml:space="preserve">951 0502 9990020080 244 </t>
  </si>
  <si>
    <t xml:space="preserve">951 0503 0000000000 000 </t>
  </si>
  <si>
    <t xml:space="preserve">951 0503 0500000000 000 </t>
  </si>
  <si>
    <t xml:space="preserve">951 0503 0510000000 000 </t>
  </si>
  <si>
    <t xml:space="preserve">951 0503 0510020120 000 </t>
  </si>
  <si>
    <t>951 0503 0510020120 244</t>
  </si>
  <si>
    <t xml:space="preserve">951 0503 0520000000 000 </t>
  </si>
  <si>
    <t xml:space="preserve">951 0503 0520020140 000 </t>
  </si>
  <si>
    <t xml:space="preserve">951 0503 0520020140 244 </t>
  </si>
  <si>
    <t xml:space="preserve">951 0801 0210000590 611 </t>
  </si>
  <si>
    <t xml:space="preserve">951 0801 0210000000 000 </t>
  </si>
  <si>
    <t xml:space="preserve">951 0801 0210000590 000 </t>
  </si>
  <si>
    <t>Расходы на обеспечение деятельности(оказание услуг)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</si>
  <si>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 xml:space="preserve">951 1000 0000000000 000 </t>
  </si>
  <si>
    <t xml:space="preserve">951 1001 0000000000 000 </t>
  </si>
  <si>
    <t xml:space="preserve">951 1001 0600000000 000 </t>
  </si>
  <si>
    <t xml:space="preserve">951 1001 0630000000 000 </t>
  </si>
  <si>
    <t xml:space="preserve">951 1001 0630010010 000 </t>
  </si>
  <si>
    <t xml:space="preserve">951 1001 0630010010 312 </t>
  </si>
  <si>
    <t xml:space="preserve">951 1100 0000000000 000 </t>
  </si>
  <si>
    <t xml:space="preserve">951 1102 0000000000 000 </t>
  </si>
  <si>
    <t xml:space="preserve">951 1102 0220000000 000 </t>
  </si>
  <si>
    <t xml:space="preserve">951 1102 0220020160 000 </t>
  </si>
  <si>
    <t xml:space="preserve">951 1301 0000000000 000 </t>
  </si>
  <si>
    <t xml:space="preserve">951 1301 9920000000 000 </t>
  </si>
  <si>
    <t xml:space="preserve">951 1301 9920090090 000 </t>
  </si>
  <si>
    <t xml:space="preserve">951 1301 9920090090 730 </t>
  </si>
  <si>
    <t>Процентные платежи по муниципальному долгу Углеродовского городского поселения в рамках непрограммных расходов органа местного самоуправления Углеродовского городского поселения</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</si>
  <si>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муниципальной программы Углеродовского городского поселения "Развитие культуры,физической культуры и спорта"</t>
  </si>
  <si>
    <t>951 0409 0420020010 000</t>
  </si>
  <si>
    <t xml:space="preserve">951 1102 0220020160 244 </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</si>
  <si>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</si>
  <si>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</si>
  <si>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951 0104 0120000190 200</t>
  </si>
  <si>
    <t>951 0104 0120000190 240</t>
  </si>
  <si>
    <t xml:space="preserve">951 0104 9990072390 240 </t>
  </si>
  <si>
    <t xml:space="preserve">951 0104 9990072390 200 </t>
  </si>
  <si>
    <t xml:space="preserve">951 0113 0620020220 240 </t>
  </si>
  <si>
    <t xml:space="preserve">951 0113 0620020220 200 </t>
  </si>
  <si>
    <t xml:space="preserve">951 0113 0610020210 240 </t>
  </si>
  <si>
    <t xml:space="preserve">951 0113 0610020210 200 </t>
  </si>
  <si>
    <t xml:space="preserve">951 0113 9990020960 200 </t>
  </si>
  <si>
    <t>951 0113 9990020960 240</t>
  </si>
  <si>
    <t xml:space="preserve">951 0203 9990051180 200 </t>
  </si>
  <si>
    <t>951 0203 9990051180 240</t>
  </si>
  <si>
    <t>Расходы на выплаты персоналу государственных (муниципальных) органов</t>
  </si>
  <si>
    <t>951 0104 0120000110 120</t>
  </si>
  <si>
    <t xml:space="preserve">951 0102 8810000110 120 </t>
  </si>
  <si>
    <t xml:space="preserve">951 0111 9910090300 800 </t>
  </si>
  <si>
    <t>Иные бюджетные ассигнования</t>
  </si>
  <si>
    <t>Уплата налогов, сборов и иных платежей</t>
  </si>
  <si>
    <t xml:space="preserve">951 0113 0120020130 850 </t>
  </si>
  <si>
    <t>951 0113 0120020130 800</t>
  </si>
  <si>
    <t xml:space="preserve">951 0113 0120085010 500 </t>
  </si>
  <si>
    <t xml:space="preserve">Межбюджетные трансферты
</t>
  </si>
  <si>
    <t xml:space="preserve">951 0113 0120099999 800 </t>
  </si>
  <si>
    <t xml:space="preserve">951 0113 0120099999 850 </t>
  </si>
  <si>
    <t xml:space="preserve">951 0203 9990051180 100  </t>
  </si>
  <si>
    <t xml:space="preserve">951 0203 9990051180 120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</si>
  <si>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</si>
  <si>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951 0104 0120000110 100</t>
  </si>
  <si>
    <t xml:space="preserve">951 0102 8810000110 100 </t>
  </si>
  <si>
    <t xml:space="preserve">951 0309 0310020020 240 </t>
  </si>
  <si>
    <t>951 0309 0310020020 200</t>
  </si>
  <si>
    <t xml:space="preserve">951 0309 0320085010 500 </t>
  </si>
  <si>
    <t>Межбюджетные трансферты</t>
  </si>
  <si>
    <t>951 0309 0330020060 200</t>
  </si>
  <si>
    <t xml:space="preserve">951 0309 0330020060 240  </t>
  </si>
  <si>
    <t>951 0409 0410020070 240</t>
  </si>
  <si>
    <t xml:space="preserve">951 0409 0410020070 200 </t>
  </si>
  <si>
    <t>951 0409 04100S3510 240</t>
  </si>
  <si>
    <t>951 0409 04100S3510 200</t>
  </si>
  <si>
    <t>951 0409 0410073510 200</t>
  </si>
  <si>
    <t xml:space="preserve">951 0409 0410073510 240 </t>
  </si>
  <si>
    <t xml:space="preserve">951 0409 0420020010 240 </t>
  </si>
  <si>
    <t xml:space="preserve">951 0409 0420020010 200 </t>
  </si>
  <si>
    <t xml:space="preserve">951 0501 9990020190 240 </t>
  </si>
  <si>
    <t xml:space="preserve">951 0501 9990020190 200 </t>
  </si>
  <si>
    <t xml:space="preserve">951 0502 0530020040 240 </t>
  </si>
  <si>
    <t xml:space="preserve">951 0502 0530020040 200 </t>
  </si>
  <si>
    <t>951 0503 0510020120 240</t>
  </si>
  <si>
    <t>951 0503 0510020120 200</t>
  </si>
  <si>
    <t xml:space="preserve">951 0502 9990020080 240 </t>
  </si>
  <si>
    <t xml:space="preserve">951 0502 9990020080 200 </t>
  </si>
  <si>
    <t>951 0503 0520020140 240</t>
  </si>
  <si>
    <t>951 0503 0520020140 200</t>
  </si>
  <si>
    <t xml:space="preserve">951 0801 0210000590 610 </t>
  </si>
  <si>
    <t xml:space="preserve">951 0801 0210000590 600 </t>
  </si>
  <si>
    <t>Предоставление субсидий бюджетным, автономным учреждениям и иным некоммерческим организациям</t>
  </si>
  <si>
    <t>Субсидии бюджетным учреждениям</t>
  </si>
  <si>
    <t xml:space="preserve">951 1001 0630010010 310 </t>
  </si>
  <si>
    <t>951 1001 0630010010 300</t>
  </si>
  <si>
    <t>Социальное обеспечение и иные выплаты населению</t>
  </si>
  <si>
    <t>Публичные нормативные социальные выплаты гражданам</t>
  </si>
  <si>
    <t xml:space="preserve">951 1102 0220020160 200 </t>
  </si>
  <si>
    <t xml:space="preserve">951 1102 0220020160 240 </t>
  </si>
  <si>
    <t xml:space="preserve">951 1301 9920090090 700 </t>
  </si>
  <si>
    <t xml:space="preserve">951 0107 9990090350 800 </t>
  </si>
  <si>
    <t xml:space="preserve">951 0309 0320020030 240 </t>
  </si>
  <si>
    <t xml:space="preserve">951 0309 0320020030 200 </t>
  </si>
  <si>
    <t xml:space="preserve">Субвенции бюджетам бюджетной системы  Российской Федерации </t>
  </si>
  <si>
    <t xml:space="preserve">Дотации бюджетам бюджетной системы  Российской Федерации </t>
  </si>
  <si>
    <t>000 1 13 02995 13 0000 130</t>
  </si>
  <si>
    <t xml:space="preserve">Прочие доходы от компенсации затрат  бюджетов городских поселений </t>
  </si>
  <si>
    <t>000 1 13 02000 00 0000 130</t>
  </si>
  <si>
    <t>Доходы от компенсации затрат государства</t>
  </si>
  <si>
    <t>000 1 13 00000 00 0000 000</t>
  </si>
  <si>
    <t>ДОХОДЫ ОТ ОКАЗАНИЯ ПЛАТНЫХ УСЛУГ (РАБОТ) И КОМПЕНСАЦИИ ЗАТРАТ ГОСУДАРСТВА</t>
  </si>
  <si>
    <t>951 0113 0120099999 853</t>
  </si>
  <si>
    <t>951 1003 07100S3160 322</t>
  </si>
  <si>
    <t>Субсидии гражданам на приобретение жилья</t>
  </si>
  <si>
    <t>951 1003 07100S3160 320</t>
  </si>
  <si>
    <t>Социальные выплаты гражданам, кроме публичных нормативных нормативных социальных выплат</t>
  </si>
  <si>
    <t>951 1003 07100S3160 000</t>
  </si>
  <si>
    <t>Софинансирование расходов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</si>
  <si>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Подпрограмма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</si>
  <si>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07100S3160 300</t>
  </si>
  <si>
    <t>951 1003 0710000000 000</t>
  </si>
  <si>
    <t>Муниципальная программа Углеродовского городского поселения "Обеспечение доступным и комфортным жильем населения Углеродовского городского поселения"</t>
  </si>
  <si>
    <t>951 1003 0700000000 000</t>
  </si>
  <si>
    <t>951 1003 0000000000 000</t>
  </si>
  <si>
    <t>Социальное обеспечение населения</t>
  </si>
  <si>
    <t>Расходы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</si>
  <si>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951 1003 0710073160 000</t>
  </si>
  <si>
    <t>951 1003 0710073160 322</t>
  </si>
  <si>
    <t>951 1003 0710073160 320</t>
  </si>
  <si>
    <t>951 1003 0710073160 300</t>
  </si>
  <si>
    <t>951 0501 0700000000 000</t>
  </si>
  <si>
    <t>951 0501 0710000000 000</t>
  </si>
  <si>
    <t>951 0501 0710073160 000</t>
  </si>
  <si>
    <t>Капитальные вложения в объекты государственной (муниципальной) собственности</t>
  </si>
  <si>
    <t>951 0501 0710073160 400</t>
  </si>
  <si>
    <t>951 0501 0710073160 410</t>
  </si>
  <si>
    <t>951 0501 0710073160 412</t>
  </si>
  <si>
    <t>Бюджетные инвестиции на приобретение объектов недвижимого имущества в государственную (муниципальную) собственность</t>
  </si>
  <si>
    <t>Бюджетные инвестиции</t>
  </si>
  <si>
    <t>951 0501 07100S3160 000</t>
  </si>
  <si>
    <t>951 0501 07100S3160 400</t>
  </si>
  <si>
    <t>951 0501 07100S3160 410</t>
  </si>
  <si>
    <t>951 0501 07100S3160 412</t>
  </si>
  <si>
    <t>Иные мероприятия в области коммунального хозяйства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</si>
  <si>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951 0502 0530020260 244</t>
  </si>
  <si>
    <t>951 0502 0530020260 240</t>
  </si>
  <si>
    <t>951 0502 0530020260 200</t>
  </si>
  <si>
    <t>Прочие доходы от компенсации затрат  государства</t>
  </si>
  <si>
    <t>000 1 13 02990 00 0000 130</t>
  </si>
  <si>
    <t xml:space="preserve">951 1300 0000000000 000 </t>
  </si>
  <si>
    <t>951 1102 0200000000 000</t>
  </si>
  <si>
    <t>951 0801 0200000000 000</t>
  </si>
  <si>
    <t>951 0801 0000000000 000</t>
  </si>
  <si>
    <t>951 0800 0000000000 000</t>
  </si>
  <si>
    <t>951 0502 0530020260 000</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</si>
  <si>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</si>
  <si>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Расходы на выплаты по оплате труда работников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</si>
  <si>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ПРОЧИЕ БЕЗВОЗМЕЗДНЫЕ ПОСТУПЛЕНИЯ</t>
  </si>
  <si>
    <t>Прочие безвозмездные поступления в бюджеты городских поселений</t>
  </si>
  <si>
    <t>000 2 07 00000 00 0000 000</t>
  </si>
  <si>
    <t>000 2 07 05000 13 0000 180</t>
  </si>
  <si>
    <t>000 2 07 05030 13 0000 180</t>
  </si>
  <si>
    <t>Главный бухгалтер ________________ Ю.С.Алексанян</t>
  </si>
  <si>
    <t>на 1 июля 2016 года</t>
  </si>
  <si>
    <t>01.07.2016</t>
  </si>
  <si>
    <t>"08" июля 2016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</si>
</sst>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р_."/>
    <numFmt numFmtId="165" formatCode="#,##0.00_ ;\-#,##0.00\ "/>
  </numFmts>
  <fonts count="27" x14ac:knownFonts="1">
    <font>
      <sz val="10"/>
      <name val="Arial Cyr"/>
      <charset val="204"/>
    </font>
    <font>
      <sz val="8"/>
      <name val="Arial Cyr"/>
      <family val="2"/>
      <charset val="204"/>
    </font>
    <font>
      <sz val="8"/>
      <name val="Arial Cyr"/>
      <charset val="204"/>
    </font>
    <font>
      <sz val="10"/>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b/>
      <sz val="10"/>
      <name val="Arial"/>
      <family val="2"/>
      <charset val="204"/>
    </font>
    <font>
      <sz val="16"/>
      <name val="Arial Cyr"/>
      <family val="2"/>
      <charset val="204"/>
    </font>
    <font>
      <sz val="18"/>
      <name val="Arial"/>
      <family val="2"/>
      <charset val="204"/>
    </font>
    <font>
      <sz val="16"/>
      <name val="Arial Cyr"/>
      <charset val="204"/>
    </font>
    <font>
      <b/>
      <sz val="16"/>
      <name val="Arial Cyr"/>
      <family val="2"/>
      <charset val="204"/>
    </font>
    <font>
      <sz val="16"/>
      <color indexed="8"/>
      <name val="Arial"/>
      <family val="2"/>
      <charset val="204"/>
    </font>
    <font>
      <sz val="16"/>
      <color theme="1"/>
      <name val="Arial"/>
      <family val="2"/>
      <charset val="204"/>
    </font>
    <font>
      <b/>
      <sz val="14"/>
      <color theme="1"/>
      <name val="Arial Cyr"/>
      <family val="2"/>
      <charset val="204"/>
    </font>
    <font>
      <sz val="14"/>
      <color theme="1"/>
      <name val="Arial Cyr"/>
      <charset val="204"/>
    </font>
    <font>
      <sz val="14"/>
      <color theme="1"/>
      <name val="Arial Cyr"/>
      <family val="2"/>
      <charset val="204"/>
    </font>
    <font>
      <sz val="14"/>
      <color theme="1"/>
      <name val="Arial"/>
      <family val="2"/>
      <charset val="204"/>
    </font>
    <font>
      <sz val="16"/>
      <color theme="1"/>
      <name val="Arial Cyr"/>
      <charset val="204"/>
    </font>
    <font>
      <sz val="16"/>
      <color theme="1"/>
      <name val="Arial Cyr"/>
      <family val="2"/>
      <charset val="204"/>
    </font>
    <font>
      <sz val="10"/>
      <color theme="1"/>
      <name val="Arial Cyr"/>
      <charset val="204"/>
    </font>
    <font>
      <sz val="16"/>
      <name val="Arial Unicode MS"/>
      <family val="2"/>
      <charset val="204"/>
    </font>
    <font>
      <sz val="16"/>
      <color rgb="FFFF0000"/>
      <name val="Arial Cyr"/>
      <charset val="204"/>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1">
    <xf numFmtId="0" fontId="0" fillId="0" borderId="0" xfId="0"/>
    <xf numFmtId="49" fontId="1" fillId="0" borderId="0" xfId="0" applyNumberFormat="1" applyFont="1"/>
    <xf numFmtId="49" fontId="0" fillId="0" borderId="3" xfId="0" applyNumberFormat="1" applyBorder="1"/>
    <xf numFmtId="0" fontId="0" fillId="0" borderId="0" xfId="0" applyBorder="1"/>
    <xf numFmtId="0" fontId="3" fillId="0" borderId="0" xfId="0" applyFont="1" applyBorder="1" applyAlignment="1"/>
    <xf numFmtId="49" fontId="3" fillId="0" borderId="0" xfId="0" applyNumberFormat="1" applyFont="1" applyBorder="1" applyAlignment="1">
      <alignment horizontal="center"/>
    </xf>
    <xf numFmtId="49" fontId="3" fillId="0" borderId="0" xfId="0" applyNumberFormat="1" applyFont="1" applyBorder="1" applyAlignment="1"/>
    <xf numFmtId="0" fontId="3" fillId="0" borderId="0" xfId="0" applyFont="1" applyBorder="1" applyAlignment="1">
      <alignment horizontal="left" vertical="center" wrapText="1"/>
    </xf>
    <xf numFmtId="0" fontId="3" fillId="0" borderId="0" xfId="0" applyFont="1" applyBorder="1"/>
    <xf numFmtId="0" fontId="7" fillId="0" borderId="0" xfId="0" applyFont="1" applyAlignment="1">
      <alignment horizontal="left"/>
    </xf>
    <xf numFmtId="0" fontId="7" fillId="0" borderId="0" xfId="0" applyFont="1"/>
    <xf numFmtId="0" fontId="6" fillId="0" borderId="0" xfId="0" applyFont="1" applyAlignment="1">
      <alignment horizontal="left"/>
    </xf>
    <xf numFmtId="0" fontId="5" fillId="0" borderId="0" xfId="0" applyNumberFormat="1" applyFont="1" applyBorder="1" applyAlignment="1">
      <alignment horizontal="left" vertical="center" wrapText="1"/>
    </xf>
    <xf numFmtId="49" fontId="7" fillId="0" borderId="0" xfId="0" applyNumberFormat="1" applyFont="1" applyBorder="1" applyAlignment="1">
      <alignment horizontal="left" wrapText="1"/>
    </xf>
    <xf numFmtId="49" fontId="6" fillId="0" borderId="0" xfId="0" applyNumberFormat="1" applyFont="1" applyBorder="1" applyAlignment="1">
      <alignment horizontal="center"/>
    </xf>
    <xf numFmtId="49" fontId="6" fillId="0" borderId="0" xfId="0" applyNumberFormat="1" applyFont="1" applyBorder="1" applyAlignment="1">
      <alignment horizontal="left"/>
    </xf>
    <xf numFmtId="0" fontId="6" fillId="0" borderId="0" xfId="0" applyFont="1" applyBorder="1" applyAlignment="1">
      <alignment horizontal="center"/>
    </xf>
    <xf numFmtId="49" fontId="6" fillId="0" borderId="0" xfId="0" applyNumberFormat="1" applyFont="1" applyBorder="1" applyAlignment="1">
      <alignment horizontal="center" vertical="center"/>
    </xf>
    <xf numFmtId="49" fontId="7" fillId="0" borderId="0" xfId="0" applyNumberFormat="1" applyFont="1"/>
    <xf numFmtId="0" fontId="7" fillId="0" borderId="0" xfId="0" applyFont="1" applyBorder="1"/>
    <xf numFmtId="0" fontId="5" fillId="0" borderId="0" xfId="0" applyFont="1" applyBorder="1" applyAlignment="1">
      <alignment vertical="center" wrapText="1"/>
    </xf>
    <xf numFmtId="0" fontId="5" fillId="0" borderId="0" xfId="0" applyFont="1" applyBorder="1" applyAlignment="1"/>
    <xf numFmtId="0" fontId="5" fillId="0" borderId="0" xfId="0" applyFont="1" applyBorder="1" applyAlignment="1">
      <alignment vertical="top" wrapText="1"/>
    </xf>
    <xf numFmtId="49" fontId="5" fillId="0" borderId="0" xfId="0" applyNumberFormat="1" applyFont="1" applyBorder="1" applyAlignment="1">
      <alignment horizontal="center"/>
    </xf>
    <xf numFmtId="4" fontId="7" fillId="0" borderId="0" xfId="0" applyNumberFormat="1" applyFont="1" applyBorder="1" applyAlignment="1">
      <alignment horizontal="right" wrapText="1"/>
    </xf>
    <xf numFmtId="0" fontId="5" fillId="0" borderId="0" xfId="0" applyFont="1"/>
    <xf numFmtId="0" fontId="5" fillId="0" borderId="0" xfId="0" applyFont="1" applyBorder="1"/>
    <xf numFmtId="0" fontId="5" fillId="0" borderId="0" xfId="0" applyFont="1" applyBorder="1" applyAlignment="1">
      <alignment vertical="top"/>
    </xf>
    <xf numFmtId="49" fontId="7" fillId="0" borderId="0" xfId="0" applyNumberFormat="1" applyFont="1" applyBorder="1" applyAlignment="1">
      <alignment horizontal="center" wrapText="1"/>
    </xf>
    <xf numFmtId="0" fontId="7" fillId="0" borderId="0" xfId="0" applyFont="1" applyBorder="1" applyAlignment="1">
      <alignment horizontal="left" wrapText="1"/>
    </xf>
    <xf numFmtId="0" fontId="6" fillId="0" borderId="0" xfId="0" applyFont="1" applyBorder="1" applyAlignment="1">
      <alignment horizontal="left"/>
    </xf>
    <xf numFmtId="49" fontId="7" fillId="0" borderId="0" xfId="0" applyNumberFormat="1" applyFont="1" applyBorder="1"/>
    <xf numFmtId="49" fontId="9" fillId="0" borderId="0" xfId="0" applyNumberFormat="1" applyFont="1" applyBorder="1" applyAlignment="1">
      <alignment horizontal="center"/>
    </xf>
    <xf numFmtId="4" fontId="10" fillId="0" borderId="0" xfId="0" applyNumberFormat="1" applyFont="1" applyBorder="1" applyAlignment="1">
      <alignment horizontal="center"/>
    </xf>
    <xf numFmtId="0" fontId="7" fillId="0" borderId="5" xfId="0" applyFont="1" applyBorder="1"/>
    <xf numFmtId="0" fontId="5" fillId="0" borderId="0" xfId="0" applyFont="1" applyBorder="1" applyAlignment="1">
      <alignment horizontal="center" vertical="top"/>
    </xf>
    <xf numFmtId="49" fontId="5" fillId="0" borderId="0" xfId="0" applyNumberFormat="1" applyFont="1" applyBorder="1" applyAlignment="1">
      <alignment horizontal="center"/>
    </xf>
    <xf numFmtId="0" fontId="13" fillId="0" borderId="6" xfId="0" applyNumberFormat="1" applyFont="1" applyFill="1" applyBorder="1" applyAlignment="1">
      <alignment horizontal="left" vertical="center" wrapText="1"/>
    </xf>
    <xf numFmtId="0" fontId="14" fillId="0" borderId="0" xfId="0" applyFont="1"/>
    <xf numFmtId="0" fontId="15" fillId="0" borderId="0" xfId="0" applyFont="1" applyBorder="1" applyAlignment="1"/>
    <xf numFmtId="0" fontId="12" fillId="0" borderId="0" xfId="0" applyFont="1" applyAlignment="1">
      <alignment horizontal="left"/>
    </xf>
    <xf numFmtId="49" fontId="12" fillId="0" borderId="0" xfId="0" applyNumberFormat="1" applyFont="1"/>
    <xf numFmtId="0" fontId="14" fillId="0" borderId="3" xfId="0" applyFont="1" applyBorder="1" applyAlignment="1">
      <alignment horizontal="left"/>
    </xf>
    <xf numFmtId="0" fontId="14" fillId="0" borderId="3" xfId="0" applyFont="1" applyBorder="1" applyAlignment="1"/>
    <xf numFmtId="49" fontId="14" fillId="0" borderId="3" xfId="0" applyNumberFormat="1" applyFont="1" applyBorder="1"/>
    <xf numFmtId="0" fontId="14" fillId="0" borderId="5" xfId="0" applyFont="1" applyFill="1" applyBorder="1" applyAlignment="1">
      <alignment vertical="top" wrapText="1"/>
    </xf>
    <xf numFmtId="0" fontId="9" fillId="0" borderId="5" xfId="0" applyFont="1" applyFill="1" applyBorder="1" applyAlignment="1">
      <alignment horizontal="left" vertical="center" wrapText="1"/>
    </xf>
    <xf numFmtId="49" fontId="9" fillId="0" borderId="5" xfId="0" applyNumberFormat="1" applyFont="1" applyFill="1" applyBorder="1" applyAlignment="1">
      <alignment horizontal="center"/>
    </xf>
    <xf numFmtId="4" fontId="9" fillId="0" borderId="5" xfId="0" applyNumberFormat="1" applyFont="1" applyFill="1" applyBorder="1" applyAlignment="1">
      <alignment horizontal="right"/>
    </xf>
    <xf numFmtId="4" fontId="9" fillId="0" borderId="5" xfId="0" applyNumberFormat="1" applyFont="1" applyFill="1" applyBorder="1" applyAlignment="1"/>
    <xf numFmtId="4" fontId="10" fillId="0" borderId="5" xfId="0" applyNumberFormat="1" applyFont="1" applyFill="1" applyBorder="1" applyAlignment="1"/>
    <xf numFmtId="4" fontId="10" fillId="0" borderId="5" xfId="0" applyNumberFormat="1" applyFont="1" applyFill="1" applyBorder="1" applyAlignment="1">
      <alignment horizontal="right"/>
    </xf>
    <xf numFmtId="4" fontId="10" fillId="0" borderId="15" xfId="0" applyNumberFormat="1" applyFont="1" applyFill="1" applyBorder="1" applyAlignment="1"/>
    <xf numFmtId="0" fontId="18" fillId="0" borderId="0" xfId="0" applyFont="1" applyBorder="1" applyAlignment="1"/>
    <xf numFmtId="0" fontId="19" fillId="0" borderId="0" xfId="0" applyFont="1" applyAlignment="1">
      <alignment horizontal="left"/>
    </xf>
    <xf numFmtId="0" fontId="20" fillId="0" borderId="0" xfId="0" applyFont="1" applyAlignment="1">
      <alignment horizontal="left"/>
    </xf>
    <xf numFmtId="49" fontId="20" fillId="0" borderId="0" xfId="0" applyNumberFormat="1" applyFont="1"/>
    <xf numFmtId="49" fontId="19" fillId="0" borderId="0" xfId="0" applyNumberFormat="1" applyFont="1"/>
    <xf numFmtId="49" fontId="20" fillId="0" borderId="0" xfId="0" applyNumberFormat="1" applyFont="1" applyBorder="1"/>
    <xf numFmtId="0" fontId="19" fillId="0" borderId="3" xfId="0" applyFont="1" applyBorder="1" applyAlignment="1">
      <alignment horizontal="left"/>
    </xf>
    <xf numFmtId="49" fontId="19" fillId="0" borderId="3" xfId="0" applyNumberFormat="1" applyFont="1" applyBorder="1" applyAlignment="1">
      <alignment horizontal="left"/>
    </xf>
    <xf numFmtId="0" fontId="19" fillId="0" borderId="3" xfId="0" applyFont="1" applyBorder="1" applyAlignment="1"/>
    <xf numFmtId="49" fontId="19" fillId="0" borderId="3" xfId="0" applyNumberFormat="1" applyFont="1" applyBorder="1"/>
    <xf numFmtId="0" fontId="19" fillId="0" borderId="0" xfId="0" applyFont="1" applyBorder="1"/>
    <xf numFmtId="0" fontId="20" fillId="0" borderId="4" xfId="0" applyFont="1" applyBorder="1" applyAlignment="1">
      <alignment horizontal="left"/>
    </xf>
    <xf numFmtId="0" fontId="20" fillId="0" borderId="2" xfId="0" applyFont="1" applyBorder="1" applyAlignment="1">
      <alignment horizontal="center"/>
    </xf>
    <xf numFmtId="0" fontId="20" fillId="0" borderId="1" xfId="0" applyFont="1" applyBorder="1" applyAlignment="1">
      <alignment horizontal="center"/>
    </xf>
    <xf numFmtId="49" fontId="20" fillId="0" borderId="1" xfId="0" applyNumberFormat="1" applyFont="1" applyBorder="1" applyAlignment="1">
      <alignment horizontal="center" vertical="center"/>
    </xf>
    <xf numFmtId="0" fontId="20" fillId="0" borderId="7" xfId="0" applyFont="1" applyBorder="1" applyAlignment="1">
      <alignment horizontal="center"/>
    </xf>
    <xf numFmtId="49" fontId="20" fillId="0" borderId="16" xfId="0" applyNumberFormat="1" applyFont="1" applyBorder="1" applyAlignment="1">
      <alignment horizontal="center" vertical="center"/>
    </xf>
    <xf numFmtId="0" fontId="20" fillId="0" borderId="1" xfId="0" applyFont="1" applyBorder="1" applyAlignment="1">
      <alignment horizontal="left"/>
    </xf>
    <xf numFmtId="0" fontId="20" fillId="0" borderId="0" xfId="0" applyFont="1" applyAlignment="1">
      <alignment horizontal="center"/>
    </xf>
    <xf numFmtId="0" fontId="20" fillId="0" borderId="16" xfId="0" applyFont="1" applyBorder="1" applyAlignment="1">
      <alignment horizont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49" fontId="20" fillId="0" borderId="4" xfId="0" applyNumberFormat="1" applyFont="1" applyBorder="1" applyAlignment="1">
      <alignment horizontal="center" vertical="center"/>
    </xf>
    <xf numFmtId="4" fontId="22" fillId="0" borderId="5" xfId="0" applyNumberFormat="1" applyFont="1" applyFill="1" applyBorder="1" applyAlignment="1">
      <alignment horizontal="center" wrapText="1"/>
    </xf>
    <xf numFmtId="0" fontId="19" fillId="0" borderId="5" xfId="0" applyFont="1" applyFill="1" applyBorder="1" applyAlignment="1">
      <alignment horizontal="left" vertical="top" wrapText="1"/>
    </xf>
    <xf numFmtId="0" fontId="19" fillId="0" borderId="5" xfId="0" applyFont="1" applyFill="1" applyBorder="1" applyAlignment="1">
      <alignment horizontal="center" vertical="top" wrapText="1"/>
    </xf>
    <xf numFmtId="0" fontId="21" fillId="0" borderId="0" xfId="0" applyFont="1" applyBorder="1" applyAlignment="1">
      <alignment vertical="top" wrapText="1"/>
    </xf>
    <xf numFmtId="49" fontId="21" fillId="0" borderId="0" xfId="0" applyNumberFormat="1" applyFont="1" applyBorder="1" applyAlignment="1"/>
    <xf numFmtId="0" fontId="17" fillId="0" borderId="0" xfId="0" applyFont="1"/>
    <xf numFmtId="0" fontId="23" fillId="0" borderId="0" xfId="0" applyFont="1" applyAlignment="1">
      <alignment horizontal="left"/>
    </xf>
    <xf numFmtId="49" fontId="22" fillId="0" borderId="0" xfId="0" applyNumberFormat="1" applyFont="1" applyBorder="1" applyAlignment="1">
      <alignment horizontal="center" wrapText="1"/>
    </xf>
    <xf numFmtId="49" fontId="23" fillId="0" borderId="0" xfId="0" applyNumberFormat="1" applyFont="1" applyBorder="1" applyAlignment="1">
      <alignment horizontal="center"/>
    </xf>
    <xf numFmtId="0" fontId="22" fillId="0" borderId="0" xfId="0" applyFont="1" applyAlignment="1">
      <alignment horizontal="left"/>
    </xf>
    <xf numFmtId="49" fontId="19" fillId="0" borderId="0" xfId="0" applyNumberFormat="1" applyFont="1" applyBorder="1" applyAlignment="1">
      <alignment horizontal="center" wrapText="1"/>
    </xf>
    <xf numFmtId="49" fontId="20" fillId="0" borderId="0" xfId="0" applyNumberFormat="1" applyFont="1" applyBorder="1" applyAlignment="1">
      <alignment horizontal="center"/>
    </xf>
    <xf numFmtId="0" fontId="9" fillId="0" borderId="5" xfId="0" applyFont="1" applyFill="1" applyBorder="1"/>
    <xf numFmtId="49" fontId="9" fillId="0" borderId="5" xfId="0" applyNumberFormat="1" applyFont="1" applyFill="1" applyBorder="1" applyAlignment="1"/>
    <xf numFmtId="0" fontId="9" fillId="0" borderId="5" xfId="0" applyFont="1" applyFill="1" applyBorder="1" applyAlignment="1">
      <alignment wrapText="1"/>
    </xf>
    <xf numFmtId="0" fontId="16" fillId="0" borderId="5" xfId="0" applyFont="1" applyFill="1" applyBorder="1" applyAlignment="1">
      <alignment wrapText="1"/>
    </xf>
    <xf numFmtId="4" fontId="9" fillId="0" borderId="5" xfId="0" applyNumberFormat="1" applyFont="1" applyFill="1" applyBorder="1" applyAlignment="1">
      <alignment horizontal="left" vertical="center" wrapText="1"/>
    </xf>
    <xf numFmtId="0" fontId="9" fillId="0" borderId="5" xfId="0" applyFont="1" applyFill="1" applyBorder="1" applyAlignment="1">
      <alignment vertical="top"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wrapText="1"/>
    </xf>
    <xf numFmtId="0" fontId="16" fillId="0" borderId="5" xfId="0" applyFont="1" applyFill="1" applyBorder="1" applyAlignment="1">
      <alignment vertical="top" wrapText="1"/>
    </xf>
    <xf numFmtId="0" fontId="17" fillId="0" borderId="5" xfId="0" applyFont="1" applyFill="1" applyBorder="1" applyAlignment="1">
      <alignment horizontal="left" vertical="top" wrapText="1"/>
    </xf>
    <xf numFmtId="0" fontId="9" fillId="0" borderId="5" xfId="0" applyFont="1" applyFill="1" applyBorder="1" applyAlignment="1">
      <alignment horizontal="center"/>
    </xf>
    <xf numFmtId="49" fontId="12" fillId="0" borderId="5" xfId="0" applyNumberFormat="1" applyFont="1" applyFill="1" applyBorder="1" applyAlignment="1">
      <alignment horizontal="center"/>
    </xf>
    <xf numFmtId="4" fontId="17" fillId="0" borderId="5" xfId="0" applyNumberFormat="1" applyFont="1" applyFill="1" applyBorder="1" applyAlignment="1">
      <alignment horizontal="center"/>
    </xf>
    <xf numFmtId="4" fontId="11" fillId="0" borderId="5" xfId="0" applyNumberFormat="1" applyFont="1" applyFill="1" applyBorder="1" applyAlignment="1">
      <alignment horizontal="center"/>
    </xf>
    <xf numFmtId="0" fontId="7" fillId="0" borderId="0" xfId="0" applyFont="1" applyFill="1" applyAlignment="1">
      <alignment horizontal="left"/>
    </xf>
    <xf numFmtId="0" fontId="6" fillId="0" borderId="0" xfId="0" applyFont="1" applyFill="1"/>
    <xf numFmtId="49" fontId="6" fillId="0" borderId="0" xfId="0" applyNumberFormat="1" applyFont="1" applyFill="1"/>
    <xf numFmtId="0" fontId="8" fillId="0" borderId="0" xfId="0" applyFont="1" applyFill="1" applyAlignment="1"/>
    <xf numFmtId="0" fontId="6" fillId="0" borderId="8" xfId="0" applyFont="1" applyFill="1" applyBorder="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49" fontId="6" fillId="0" borderId="10" xfId="0" applyNumberFormat="1" applyFont="1" applyFill="1" applyBorder="1" applyAlignment="1">
      <alignment horizontal="centerContinuous"/>
    </xf>
    <xf numFmtId="0" fontId="6" fillId="0" borderId="0" xfId="0" applyFont="1" applyFill="1" applyAlignment="1">
      <alignment horizontal="centerContinuous"/>
    </xf>
    <xf numFmtId="0" fontId="6" fillId="0" borderId="0" xfId="0" applyFont="1" applyFill="1" applyAlignment="1"/>
    <xf numFmtId="49" fontId="6" fillId="0" borderId="11" xfId="0" applyNumberFormat="1" applyFont="1" applyFill="1" applyBorder="1" applyAlignment="1">
      <alignment horizontal="center"/>
    </xf>
    <xf numFmtId="0" fontId="4" fillId="0" borderId="0" xfId="0" applyFont="1" applyFill="1" applyAlignment="1">
      <alignment horizontal="left"/>
    </xf>
    <xf numFmtId="49" fontId="6" fillId="0" borderId="0" xfId="0" applyNumberFormat="1" applyFont="1" applyFill="1" applyAlignment="1"/>
    <xf numFmtId="49" fontId="6" fillId="0" borderId="12" xfId="0" applyNumberFormat="1" applyFont="1" applyFill="1" applyBorder="1" applyAlignment="1">
      <alignment horizontal="center"/>
    </xf>
    <xf numFmtId="0" fontId="4" fillId="0" borderId="0" xfId="0" applyFont="1" applyFill="1" applyAlignment="1"/>
    <xf numFmtId="49" fontId="6" fillId="0" borderId="11" xfId="0" applyNumberFormat="1" applyFont="1" applyFill="1" applyBorder="1" applyAlignment="1">
      <alignment horizontal="centerContinuous"/>
    </xf>
    <xf numFmtId="49" fontId="6" fillId="0" borderId="13" xfId="0" applyNumberFormat="1" applyFont="1" applyFill="1" applyBorder="1" applyAlignment="1">
      <alignment horizontal="centerContinuous"/>
    </xf>
    <xf numFmtId="49" fontId="6" fillId="0" borderId="0" xfId="0" applyNumberFormat="1" applyFont="1" applyFill="1" applyBorder="1" applyAlignment="1">
      <alignment horizontal="centerContinuous"/>
    </xf>
    <xf numFmtId="0" fontId="7" fillId="0" borderId="3" xfId="0" applyFont="1" applyFill="1" applyBorder="1" applyAlignment="1">
      <alignment horizontal="left"/>
    </xf>
    <xf numFmtId="0" fontId="7" fillId="0" borderId="3" xfId="0" applyFont="1" applyFill="1" applyBorder="1" applyAlignment="1"/>
    <xf numFmtId="49" fontId="7" fillId="0" borderId="3" xfId="0" applyNumberFormat="1" applyFont="1" applyFill="1" applyBorder="1"/>
    <xf numFmtId="0" fontId="7" fillId="0" borderId="3" xfId="0" applyFont="1" applyFill="1" applyBorder="1"/>
    <xf numFmtId="0" fontId="6" fillId="0" borderId="4" xfId="0" applyFont="1" applyFill="1" applyBorder="1" applyAlignment="1">
      <alignment horizontal="left"/>
    </xf>
    <xf numFmtId="0" fontId="6" fillId="0" borderId="2" xfId="0" applyFont="1" applyFill="1" applyBorder="1" applyAlignment="1">
      <alignment horizontal="center"/>
    </xf>
    <xf numFmtId="0" fontId="6" fillId="0" borderId="1" xfId="0" applyFont="1" applyFill="1" applyBorder="1" applyAlignment="1">
      <alignment horizontal="center"/>
    </xf>
    <xf numFmtId="49" fontId="6" fillId="0" borderId="1" xfId="0" applyNumberFormat="1" applyFont="1" applyFill="1" applyBorder="1" applyAlignment="1">
      <alignment horizontal="center" vertical="center"/>
    </xf>
    <xf numFmtId="4" fontId="6" fillId="0" borderId="4" xfId="0" applyNumberFormat="1" applyFont="1" applyFill="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left"/>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13" fillId="0" borderId="6" xfId="0" applyFont="1" applyFill="1" applyBorder="1"/>
    <xf numFmtId="49" fontId="13" fillId="0" borderId="5" xfId="0" applyNumberFormat="1" applyFont="1" applyFill="1" applyBorder="1" applyAlignment="1">
      <alignment horizontal="center"/>
    </xf>
    <xf numFmtId="49" fontId="13" fillId="0" borderId="15" xfId="0" applyNumberFormat="1" applyFont="1" applyFill="1" applyBorder="1" applyAlignment="1">
      <alignment horizontal="center"/>
    </xf>
    <xf numFmtId="49" fontId="13" fillId="0" borderId="7" xfId="0" applyNumberFormat="1" applyFont="1" applyFill="1" applyBorder="1" applyAlignment="1"/>
    <xf numFmtId="4" fontId="10" fillId="0" borderId="9" xfId="0" applyNumberFormat="1" applyFont="1" applyFill="1" applyBorder="1" applyAlignment="1"/>
    <xf numFmtId="0" fontId="13" fillId="0" borderId="6" xfId="0" applyNumberFormat="1" applyFont="1" applyFill="1" applyBorder="1" applyAlignment="1">
      <alignment vertical="center" wrapText="1"/>
    </xf>
    <xf numFmtId="4" fontId="10" fillId="0" borderId="14" xfId="0" applyNumberFormat="1" applyFont="1" applyFill="1" applyBorder="1" applyAlignment="1"/>
    <xf numFmtId="165" fontId="10" fillId="0" borderId="14" xfId="0" applyNumberFormat="1" applyFont="1" applyFill="1" applyBorder="1" applyAlignment="1">
      <alignment horizontal="right"/>
    </xf>
    <xf numFmtId="0" fontId="13" fillId="0" borderId="6" xfId="0" applyNumberFormat="1" applyFont="1" applyFill="1" applyBorder="1" applyAlignment="1">
      <alignment horizontal="left" vertical="top" wrapText="1"/>
    </xf>
    <xf numFmtId="49" fontId="13" fillId="0" borderId="8" xfId="0" applyNumberFormat="1" applyFont="1" applyFill="1" applyBorder="1" applyAlignment="1">
      <alignment horizontal="center"/>
    </xf>
    <xf numFmtId="4" fontId="10" fillId="0" borderId="8" xfId="0" applyNumberFormat="1" applyFont="1" applyFill="1" applyBorder="1" applyAlignment="1"/>
    <xf numFmtId="0" fontId="13" fillId="0" borderId="0" xfId="0" applyFont="1" applyFill="1" applyAlignment="1">
      <alignment wrapText="1"/>
    </xf>
    <xf numFmtId="0" fontId="13" fillId="0" borderId="5" xfId="0" applyFont="1" applyBorder="1"/>
    <xf numFmtId="0" fontId="13" fillId="0" borderId="0" xfId="0" applyFont="1"/>
    <xf numFmtId="0" fontId="13" fillId="0" borderId="19" xfId="0" applyFont="1" applyFill="1" applyBorder="1" applyAlignment="1">
      <alignment wrapText="1"/>
    </xf>
    <xf numFmtId="165" fontId="10" fillId="0" borderId="5" xfId="0" applyNumberFormat="1" applyFont="1" applyFill="1" applyBorder="1" applyAlignment="1">
      <alignment horizontal="right"/>
    </xf>
    <xf numFmtId="164" fontId="9" fillId="0" borderId="5" xfId="0" applyNumberFormat="1" applyFont="1" applyFill="1" applyBorder="1" applyAlignment="1">
      <alignment horizontal="right"/>
    </xf>
    <xf numFmtId="0" fontId="17" fillId="0" borderId="5" xfId="0" applyFont="1" applyFill="1" applyBorder="1" applyAlignment="1">
      <alignment horizontal="left" wrapText="1"/>
    </xf>
    <xf numFmtId="2" fontId="9" fillId="0" borderId="5" xfId="0" applyNumberFormat="1" applyFont="1" applyFill="1" applyBorder="1" applyAlignment="1">
      <alignment horizontal="right"/>
    </xf>
    <xf numFmtId="2" fontId="9" fillId="0" borderId="5" xfId="0" applyNumberFormat="1" applyFont="1" applyFill="1" applyBorder="1" applyAlignment="1"/>
    <xf numFmtId="0" fontId="9" fillId="0" borderId="0" xfId="0" applyFont="1" applyFill="1" applyAlignment="1">
      <alignment wrapText="1"/>
    </xf>
    <xf numFmtId="164" fontId="22" fillId="0" borderId="5" xfId="0" applyNumberFormat="1" applyFont="1" applyFill="1" applyBorder="1" applyAlignment="1">
      <alignment horizontal="center" wrapText="1"/>
    </xf>
    <xf numFmtId="164" fontId="17" fillId="0" borderId="5" xfId="0" applyNumberFormat="1" applyFont="1" applyFill="1" applyBorder="1" applyAlignment="1">
      <alignment horizontal="center"/>
    </xf>
    <xf numFmtId="2" fontId="10" fillId="0" borderId="5" xfId="0" applyNumberFormat="1" applyFont="1" applyFill="1" applyBorder="1" applyAlignment="1">
      <alignment horizontal="right"/>
    </xf>
    <xf numFmtId="2" fontId="10" fillId="0" borderId="8" xfId="0" applyNumberFormat="1" applyFont="1" applyFill="1" applyBorder="1" applyAlignment="1">
      <alignment horizontal="right"/>
    </xf>
    <xf numFmtId="4" fontId="10" fillId="0" borderId="15" xfId="0" applyNumberFormat="1" applyFont="1" applyFill="1" applyBorder="1" applyAlignment="1">
      <alignment horizontal="right"/>
    </xf>
    <xf numFmtId="4" fontId="10" fillId="0" borderId="14" xfId="0" applyNumberFormat="1" applyFont="1" applyFill="1" applyBorder="1" applyAlignment="1">
      <alignment horizontal="right"/>
    </xf>
    <xf numFmtId="2" fontId="9" fillId="0" borderId="5" xfId="0" applyNumberFormat="1" applyFont="1" applyFill="1" applyBorder="1" applyAlignment="1">
      <alignment horizontal="right" shrinkToFit="1"/>
    </xf>
    <xf numFmtId="2" fontId="17" fillId="0" borderId="5" xfId="0" applyNumberFormat="1" applyFont="1" applyFill="1" applyBorder="1" applyAlignment="1">
      <alignment horizontal="center"/>
    </xf>
    <xf numFmtId="164" fontId="17" fillId="0" borderId="5" xfId="0" applyNumberFormat="1" applyFont="1" applyFill="1" applyBorder="1" applyAlignment="1">
      <alignment horizontal="center" wrapText="1"/>
    </xf>
    <xf numFmtId="4" fontId="23" fillId="0" borderId="5" xfId="0" applyNumberFormat="1" applyFont="1" applyFill="1" applyBorder="1" applyAlignment="1">
      <alignment horizontal="center"/>
    </xf>
    <xf numFmtId="49" fontId="17" fillId="0" borderId="5" xfId="0" applyNumberFormat="1" applyFont="1" applyFill="1" applyBorder="1" applyAlignment="1">
      <alignment horizontal="center"/>
    </xf>
    <xf numFmtId="0" fontId="22" fillId="0" borderId="5" xfId="0" applyFont="1" applyFill="1" applyBorder="1" applyAlignment="1">
      <alignment horizontal="center"/>
    </xf>
    <xf numFmtId="4" fontId="10" fillId="0" borderId="18" xfId="0" applyNumberFormat="1" applyFont="1" applyFill="1" applyBorder="1" applyAlignment="1"/>
    <xf numFmtId="49" fontId="26" fillId="0" borderId="3" xfId="0" applyNumberFormat="1" applyFont="1" applyBorder="1"/>
    <xf numFmtId="49" fontId="13" fillId="0" borderId="4" xfId="0" applyNumberFormat="1" applyFont="1" applyFill="1" applyBorder="1" applyAlignment="1">
      <alignment horizontal="center"/>
    </xf>
    <xf numFmtId="4" fontId="10" fillId="0" borderId="4" xfId="0" applyNumberFormat="1" applyFont="1" applyFill="1" applyBorder="1" applyAlignment="1"/>
    <xf numFmtId="2" fontId="10" fillId="0" borderId="4" xfId="0" applyNumberFormat="1" applyFont="1" applyFill="1" applyBorder="1" applyAlignment="1">
      <alignment horizontal="right"/>
    </xf>
    <xf numFmtId="0" fontId="6" fillId="0" borderId="0" xfId="0" applyFont="1" applyFill="1" applyAlignment="1"/>
    <xf numFmtId="0" fontId="6" fillId="0" borderId="0" xfId="0" applyFont="1" applyFill="1" applyAlignment="1"/>
    <xf numFmtId="0" fontId="4" fillId="0" borderId="0" xfId="0" applyFont="1" applyFill="1" applyAlignment="1">
      <alignment horizontal="left" wrapText="1"/>
    </xf>
    <xf numFmtId="0" fontId="0" fillId="0" borderId="0" xfId="0" applyFill="1" applyAlignment="1"/>
    <xf numFmtId="0" fontId="8" fillId="0" borderId="0" xfId="0" applyFont="1" applyFill="1" applyBorder="1" applyAlignment="1"/>
    <xf numFmtId="0" fontId="8" fillId="0" borderId="0" xfId="0" applyFont="1" applyFill="1" applyAlignment="1">
      <alignment horizontal="center" vertical="center"/>
    </xf>
    <xf numFmtId="0" fontId="6" fillId="0" borderId="0" xfId="0" applyFont="1" applyFill="1" applyAlignment="1">
      <alignment horizontal="center" vertical="center"/>
    </xf>
    <xf numFmtId="0" fontId="0" fillId="0" borderId="16" xfId="0" applyBorder="1" applyAlignment="1"/>
    <xf numFmtId="0" fontId="0" fillId="0" borderId="0" xfId="0" applyAlignment="1"/>
    <xf numFmtId="0" fontId="5" fillId="0" borderId="0" xfId="0" applyFont="1" applyBorder="1" applyAlignment="1">
      <alignment horizont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5" xfId="0" applyFont="1" applyBorder="1" applyAlignment="1">
      <alignment horizontal="center" vertical="center" wrapText="1"/>
    </xf>
    <xf numFmtId="49" fontId="5" fillId="0" borderId="0" xfId="0" applyNumberFormat="1" applyFont="1" applyBorder="1" applyAlignment="1">
      <alignment horizontal="center"/>
    </xf>
    <xf numFmtId="0" fontId="17" fillId="0" borderId="0" xfId="0" applyFont="1" applyBorder="1" applyAlignment="1">
      <alignment horizontal="left" vertical="top" wrapText="1"/>
    </xf>
    <xf numFmtId="0" fontId="24" fillId="0" borderId="0" xfId="0" applyFont="1" applyAlignment="1"/>
    <xf numFmtId="0" fontId="5" fillId="0" borderId="0" xfId="0" applyFont="1" applyBorder="1" applyAlignment="1">
      <alignment horizontal="center" vertical="top"/>
    </xf>
    <xf numFmtId="0" fontId="21" fillId="0" borderId="5" xfId="0" applyFont="1" applyFill="1" applyBorder="1" applyAlignment="1">
      <alignment vertical="center" wrapText="1"/>
    </xf>
    <xf numFmtId="49" fontId="21" fillId="0" borderId="5" xfId="0" applyNumberFormat="1" applyFont="1" applyFill="1" applyBorder="1" applyAlignment="1">
      <alignment horizontal="center"/>
    </xf>
    <xf numFmtId="49" fontId="21" fillId="0" borderId="5" xfId="0" applyNumberFormat="1" applyFont="1" applyFill="1" applyBorder="1" applyAlignment="1">
      <alignment horizontal="center" vertical="top"/>
    </xf>
    <xf numFmtId="49" fontId="21" fillId="0" borderId="5" xfId="0" applyNumberFormat="1" applyFont="1" applyFill="1" applyBorder="1" applyAlignment="1"/>
    <xf numFmtId="0" fontId="21" fillId="0" borderId="5" xfId="0" applyFont="1" applyFill="1" applyBorder="1" applyAlignment="1">
      <alignment vertical="top" wrapText="1"/>
    </xf>
    <xf numFmtId="0" fontId="12" fillId="0" borderId="4" xfId="0" applyFont="1" applyFill="1" applyBorder="1" applyAlignment="1">
      <alignment horizontal="center"/>
    </xf>
    <xf numFmtId="0" fontId="12" fillId="0" borderId="17" xfId="0" applyFont="1" applyFill="1" applyBorder="1" applyAlignment="1">
      <alignment horizontal="center"/>
    </xf>
    <xf numFmtId="49" fontId="12" fillId="0" borderId="4" xfId="0" applyNumberFormat="1" applyFont="1" applyFill="1" applyBorder="1" applyAlignment="1">
      <alignment horizontal="center" vertical="center"/>
    </xf>
    <xf numFmtId="0" fontId="12" fillId="0" borderId="4" xfId="0" applyFont="1" applyFill="1" applyBorder="1"/>
    <xf numFmtId="0" fontId="1" fillId="0" borderId="4" xfId="0" applyFont="1" applyFill="1" applyBorder="1" applyAlignment="1">
      <alignment horizontal="center"/>
    </xf>
    <xf numFmtId="0" fontId="12" fillId="0" borderId="1" xfId="0" applyFont="1" applyFill="1" applyBorder="1" applyAlignment="1">
      <alignment horizontal="center"/>
    </xf>
    <xf numFmtId="0" fontId="12" fillId="0" borderId="2" xfId="0" applyFont="1" applyFill="1" applyBorder="1" applyAlignment="1">
      <alignment horizontal="center"/>
    </xf>
    <xf numFmtId="49" fontId="1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49" fontId="1" fillId="0" borderId="4" xfId="0" applyNumberFormat="1" applyFont="1" applyFill="1" applyBorder="1" applyAlignment="1">
      <alignment horizontal="center" vertical="center"/>
    </xf>
    <xf numFmtId="0" fontId="25" fillId="0" borderId="0" xfId="0" applyFont="1" applyFill="1" applyAlignment="1">
      <alignment wrapText="1"/>
    </xf>
    <xf numFmtId="4" fontId="10" fillId="0" borderId="5" xfId="0" applyNumberFormat="1" applyFont="1" applyFill="1" applyBorder="1" applyAlignment="1">
      <alignment horizontal="center"/>
    </xf>
    <xf numFmtId="4" fontId="10" fillId="0" borderId="0" xfId="0" applyNumberFormat="1" applyFont="1" applyFill="1" applyBorder="1" applyAlignment="1">
      <alignment horizontal="center"/>
    </xf>
    <xf numFmtId="49" fontId="6" fillId="0" borderId="0" xfId="0" applyNumberFormat="1" applyFont="1" applyFill="1" applyBorder="1" applyAlignment="1">
      <alignment horizontal="center"/>
    </xf>
    <xf numFmtId="49" fontId="7" fillId="0" borderId="0" xfId="0" applyNumberFormat="1" applyFont="1" applyFill="1"/>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showGridLines="0" tabSelected="1" view="pageBreakPreview" zoomScale="70" zoomScaleSheetLayoutView="70" workbookViewId="0">
      <selection activeCell="A11" sqref="A11:D11"/>
    </sheetView>
  </sheetViews>
  <sheetFormatPr defaultRowHeight="18" x14ac:dyDescent="0.25"/>
  <cols>
    <col min="1" max="1" width="75.7109375" style="9" customWidth="1"/>
    <col min="2" max="2" width="8.7109375" style="9" customWidth="1"/>
    <col min="3" max="3" width="45" style="9" customWidth="1"/>
    <col min="4" max="4" width="23" style="18" customWidth="1"/>
    <col min="5" max="5" width="24" style="210" customWidth="1"/>
    <col min="6" max="6" width="23.42578125" style="10" customWidth="1"/>
    <col min="7" max="7" width="9.140625" style="10" customWidth="1"/>
    <col min="8" max="8" width="0.140625" style="10" hidden="1" customWidth="1"/>
    <col min="9" max="16384" width="9.140625" style="10"/>
  </cols>
  <sheetData>
    <row r="1" spans="1:6" ht="10.5" customHeight="1" x14ac:dyDescent="0.25">
      <c r="A1" s="102"/>
      <c r="B1" s="102"/>
      <c r="C1" s="102"/>
      <c r="D1" s="173"/>
      <c r="E1" s="173"/>
      <c r="F1" s="173"/>
    </row>
    <row r="2" spans="1:6" ht="9.75" customHeight="1" x14ac:dyDescent="0.25">
      <c r="A2" s="102"/>
      <c r="B2" s="102"/>
      <c r="C2" s="102"/>
      <c r="D2" s="103"/>
      <c r="E2" s="104"/>
      <c r="F2" s="103"/>
    </row>
    <row r="3" spans="1:6" ht="10.5" customHeight="1" x14ac:dyDescent="0.25">
      <c r="A3" s="102"/>
      <c r="B3" s="102"/>
      <c r="C3" s="102"/>
      <c r="D3" s="103"/>
      <c r="E3" s="104"/>
      <c r="F3" s="103"/>
    </row>
    <row r="4" spans="1:6" ht="11.25" customHeight="1" x14ac:dyDescent="0.25">
      <c r="A4" s="102"/>
      <c r="B4" s="102"/>
      <c r="C4" s="102"/>
      <c r="D4" s="103"/>
      <c r="E4" s="104"/>
      <c r="F4" s="103"/>
    </row>
    <row r="5" spans="1:6" ht="10.5" customHeight="1" x14ac:dyDescent="0.25">
      <c r="A5" s="102"/>
      <c r="B5" s="102"/>
      <c r="C5" s="102"/>
      <c r="D5" s="103"/>
      <c r="E5" s="104"/>
      <c r="F5" s="103"/>
    </row>
    <row r="6" spans="1:6" ht="17.25" customHeight="1" thickBot="1" x14ac:dyDescent="0.3">
      <c r="A6" s="177" t="s">
        <v>190</v>
      </c>
      <c r="B6" s="177"/>
      <c r="C6" s="177"/>
      <c r="D6" s="177"/>
      <c r="E6" s="105"/>
      <c r="F6" s="106" t="s">
        <v>4</v>
      </c>
    </row>
    <row r="7" spans="1:6" ht="20.25" customHeight="1" x14ac:dyDescent="0.25">
      <c r="A7" s="102"/>
      <c r="B7" s="107"/>
      <c r="C7" s="102"/>
      <c r="D7" s="108" t="s">
        <v>185</v>
      </c>
      <c r="E7" s="108"/>
      <c r="F7" s="109" t="s">
        <v>21</v>
      </c>
    </row>
    <row r="8" spans="1:6" ht="15.75" customHeight="1" x14ac:dyDescent="0.25">
      <c r="A8" s="110"/>
      <c r="B8" s="110"/>
      <c r="C8" s="178" t="s">
        <v>552</v>
      </c>
      <c r="D8" s="178"/>
      <c r="E8" s="172" t="s">
        <v>189</v>
      </c>
      <c r="F8" s="112" t="s">
        <v>553</v>
      </c>
    </row>
    <row r="9" spans="1:6" ht="15.75" customHeight="1" x14ac:dyDescent="0.25">
      <c r="A9" s="113" t="s">
        <v>38</v>
      </c>
      <c r="B9" s="107"/>
      <c r="C9" s="107"/>
      <c r="D9" s="104"/>
      <c r="E9" s="114" t="s">
        <v>186</v>
      </c>
      <c r="F9" s="115" t="s">
        <v>76</v>
      </c>
    </row>
    <row r="10" spans="1:6" ht="17.25" customHeight="1" x14ac:dyDescent="0.25">
      <c r="A10" s="116" t="s">
        <v>96</v>
      </c>
      <c r="B10" s="111"/>
      <c r="C10" s="111"/>
      <c r="D10" s="111"/>
      <c r="E10" s="114" t="s">
        <v>187</v>
      </c>
      <c r="F10" s="112" t="s">
        <v>77</v>
      </c>
    </row>
    <row r="11" spans="1:6" ht="35.25" customHeight="1" x14ac:dyDescent="0.25">
      <c r="A11" s="174" t="s">
        <v>256</v>
      </c>
      <c r="B11" s="175"/>
      <c r="C11" s="175"/>
      <c r="D11" s="175"/>
      <c r="E11" s="114" t="s">
        <v>188</v>
      </c>
      <c r="F11" s="112" t="s">
        <v>153</v>
      </c>
    </row>
    <row r="12" spans="1:6" ht="14.1" customHeight="1" x14ac:dyDescent="0.25">
      <c r="A12" s="116" t="s">
        <v>208</v>
      </c>
      <c r="B12" s="107"/>
      <c r="C12" s="107"/>
      <c r="D12" s="104"/>
      <c r="E12" s="104"/>
      <c r="F12" s="117"/>
    </row>
    <row r="13" spans="1:6" ht="17.25" customHeight="1" thickBot="1" x14ac:dyDescent="0.3">
      <c r="A13" s="113" t="s">
        <v>90</v>
      </c>
      <c r="B13" s="176" t="s">
        <v>184</v>
      </c>
      <c r="C13" s="175"/>
      <c r="D13" s="104"/>
      <c r="E13" s="104"/>
      <c r="F13" s="118" t="s">
        <v>0</v>
      </c>
    </row>
    <row r="14" spans="1:6" ht="13.5" customHeight="1" x14ac:dyDescent="0.25">
      <c r="A14" s="102"/>
      <c r="B14" s="175"/>
      <c r="C14" s="175"/>
      <c r="D14" s="104"/>
      <c r="E14" s="104"/>
      <c r="F14" s="119"/>
    </row>
    <row r="15" spans="1:6" ht="5.25" customHeight="1" x14ac:dyDescent="0.25">
      <c r="A15" s="120"/>
      <c r="B15" s="120"/>
      <c r="C15" s="121"/>
      <c r="D15" s="122"/>
      <c r="E15" s="122"/>
      <c r="F15" s="123"/>
    </row>
    <row r="16" spans="1:6" ht="16.5" customHeight="1" x14ac:dyDescent="0.25">
      <c r="A16" s="124"/>
      <c r="B16" s="125" t="s">
        <v>10</v>
      </c>
      <c r="C16" s="126" t="s">
        <v>37</v>
      </c>
      <c r="D16" s="127" t="s">
        <v>29</v>
      </c>
      <c r="E16" s="128"/>
      <c r="F16" s="129" t="s">
        <v>22</v>
      </c>
    </row>
    <row r="17" spans="1:6" ht="21.75" customHeight="1" x14ac:dyDescent="0.25">
      <c r="A17" s="126" t="s">
        <v>5</v>
      </c>
      <c r="B17" s="125" t="s">
        <v>11</v>
      </c>
      <c r="C17" s="126" t="s">
        <v>33</v>
      </c>
      <c r="D17" s="127" t="s">
        <v>30</v>
      </c>
      <c r="E17" s="127" t="s">
        <v>24</v>
      </c>
      <c r="F17" s="127" t="s">
        <v>3</v>
      </c>
    </row>
    <row r="18" spans="1:6" ht="16.5" customHeight="1" x14ac:dyDescent="0.25">
      <c r="A18" s="130"/>
      <c r="B18" s="125" t="s">
        <v>12</v>
      </c>
      <c r="C18" s="126" t="s">
        <v>34</v>
      </c>
      <c r="D18" s="127" t="s">
        <v>3</v>
      </c>
      <c r="E18" s="127"/>
      <c r="F18" s="127"/>
    </row>
    <row r="19" spans="1:6" ht="19.5" customHeight="1" x14ac:dyDescent="0.25">
      <c r="A19" s="131">
        <v>1</v>
      </c>
      <c r="B19" s="132">
        <v>2</v>
      </c>
      <c r="C19" s="131">
        <v>3</v>
      </c>
      <c r="D19" s="133" t="s">
        <v>1</v>
      </c>
      <c r="E19" s="133" t="s">
        <v>25</v>
      </c>
      <c r="F19" s="133" t="s">
        <v>26</v>
      </c>
    </row>
    <row r="20" spans="1:6" ht="29.25" customHeight="1" x14ac:dyDescent="0.35">
      <c r="A20" s="134" t="s">
        <v>27</v>
      </c>
      <c r="B20" s="135" t="s">
        <v>79</v>
      </c>
      <c r="C20" s="136" t="s">
        <v>20</v>
      </c>
      <c r="D20" s="52">
        <f>D22+D66</f>
        <v>19119700</v>
      </c>
      <c r="E20" s="52">
        <f>E22+E66</f>
        <v>4204885.5199999996</v>
      </c>
      <c r="F20" s="167">
        <f>D20-E20</f>
        <v>14914814.48</v>
      </c>
    </row>
    <row r="21" spans="1:6" ht="24" customHeight="1" x14ac:dyDescent="0.35">
      <c r="A21" s="134" t="s">
        <v>6</v>
      </c>
      <c r="B21" s="135" t="s">
        <v>79</v>
      </c>
      <c r="C21" s="137"/>
      <c r="D21" s="50"/>
      <c r="E21" s="50"/>
      <c r="F21" s="138"/>
    </row>
    <row r="22" spans="1:6" ht="27" customHeight="1" x14ac:dyDescent="0.35">
      <c r="A22" s="139" t="s">
        <v>41</v>
      </c>
      <c r="B22" s="135" t="s">
        <v>79</v>
      </c>
      <c r="C22" s="135" t="s">
        <v>97</v>
      </c>
      <c r="D22" s="50">
        <f>D23+D28+D37+D45+D48+D59+D34+D63</f>
        <v>3002500</v>
      </c>
      <c r="E22" s="50">
        <f>E23+E28+E37+E45+E48+E59+E34+E63</f>
        <v>1025485.5199999999</v>
      </c>
      <c r="F22" s="138">
        <f>D22-E22</f>
        <v>1977014.48</v>
      </c>
    </row>
    <row r="23" spans="1:6" ht="33" customHeight="1" x14ac:dyDescent="0.35">
      <c r="A23" s="139" t="s">
        <v>42</v>
      </c>
      <c r="B23" s="135" t="s">
        <v>79</v>
      </c>
      <c r="C23" s="135" t="s">
        <v>98</v>
      </c>
      <c r="D23" s="140">
        <f>D24</f>
        <v>293600</v>
      </c>
      <c r="E23" s="52">
        <f>E24</f>
        <v>307130.49</v>
      </c>
      <c r="F23" s="138">
        <f t="shared" ref="F23:F77" si="0">D23-E23</f>
        <v>-13530.489999999991</v>
      </c>
    </row>
    <row r="24" spans="1:6" ht="26.25" customHeight="1" x14ac:dyDescent="0.35">
      <c r="A24" s="139" t="s">
        <v>43</v>
      </c>
      <c r="B24" s="135" t="s">
        <v>79</v>
      </c>
      <c r="C24" s="135" t="s">
        <v>99</v>
      </c>
      <c r="D24" s="140">
        <f>D25+D26</f>
        <v>293600</v>
      </c>
      <c r="E24" s="52">
        <f>E25+E26</f>
        <v>307130.49</v>
      </c>
      <c r="F24" s="138">
        <f t="shared" si="0"/>
        <v>-13530.489999999991</v>
      </c>
    </row>
    <row r="25" spans="1:6" ht="165" customHeight="1" x14ac:dyDescent="0.35">
      <c r="A25" s="139" t="s">
        <v>116</v>
      </c>
      <c r="B25" s="135" t="s">
        <v>79</v>
      </c>
      <c r="C25" s="135" t="s">
        <v>120</v>
      </c>
      <c r="D25" s="140">
        <v>292900</v>
      </c>
      <c r="E25" s="52">
        <v>305288.2</v>
      </c>
      <c r="F25" s="138">
        <f t="shared" si="0"/>
        <v>-12388.200000000012</v>
      </c>
    </row>
    <row r="26" spans="1:6" ht="98.25" customHeight="1" x14ac:dyDescent="0.35">
      <c r="A26" s="139" t="s">
        <v>122</v>
      </c>
      <c r="B26" s="135" t="s">
        <v>79</v>
      </c>
      <c r="C26" s="135" t="s">
        <v>121</v>
      </c>
      <c r="D26" s="140">
        <v>700</v>
      </c>
      <c r="E26" s="52">
        <v>1842.29</v>
      </c>
      <c r="F26" s="138">
        <f t="shared" si="0"/>
        <v>-1142.29</v>
      </c>
    </row>
    <row r="27" spans="1:6" ht="61.5" hidden="1" customHeight="1" x14ac:dyDescent="0.35">
      <c r="A27" s="139" t="s">
        <v>44</v>
      </c>
      <c r="B27" s="135" t="s">
        <v>79</v>
      </c>
      <c r="C27" s="135" t="s">
        <v>69</v>
      </c>
      <c r="D27" s="140">
        <v>0</v>
      </c>
      <c r="E27" s="52">
        <v>117</v>
      </c>
      <c r="F27" s="138">
        <f t="shared" si="0"/>
        <v>-117</v>
      </c>
    </row>
    <row r="28" spans="1:6" ht="79.5" customHeight="1" x14ac:dyDescent="0.35">
      <c r="A28" s="139" t="s">
        <v>134</v>
      </c>
      <c r="B28" s="135" t="s">
        <v>79</v>
      </c>
      <c r="C28" s="135" t="s">
        <v>132</v>
      </c>
      <c r="D28" s="140">
        <f>D29</f>
        <v>635100</v>
      </c>
      <c r="E28" s="52">
        <f>E30+E31+E32+E33</f>
        <v>323510.92</v>
      </c>
      <c r="F28" s="138">
        <f t="shared" si="0"/>
        <v>311589.08</v>
      </c>
    </row>
    <row r="29" spans="1:6" ht="89.25" customHeight="1" x14ac:dyDescent="0.35">
      <c r="A29" s="139" t="s">
        <v>135</v>
      </c>
      <c r="B29" s="135" t="s">
        <v>79</v>
      </c>
      <c r="C29" s="135" t="s">
        <v>133</v>
      </c>
      <c r="D29" s="140">
        <f>D30+D31+D32</f>
        <v>635100</v>
      </c>
      <c r="E29" s="52">
        <f>E28</f>
        <v>323510.92</v>
      </c>
      <c r="F29" s="138">
        <f t="shared" si="0"/>
        <v>311589.08</v>
      </c>
    </row>
    <row r="30" spans="1:6" ht="159.75" customHeight="1" x14ac:dyDescent="0.35">
      <c r="A30" s="139" t="s">
        <v>136</v>
      </c>
      <c r="B30" s="135" t="s">
        <v>79</v>
      </c>
      <c r="C30" s="135" t="s">
        <v>137</v>
      </c>
      <c r="D30" s="140">
        <v>221400</v>
      </c>
      <c r="E30" s="52">
        <v>110031.07</v>
      </c>
      <c r="F30" s="138">
        <f t="shared" si="0"/>
        <v>111368.93</v>
      </c>
    </row>
    <row r="31" spans="1:6" ht="208.5" customHeight="1" x14ac:dyDescent="0.35">
      <c r="A31" s="139" t="s">
        <v>138</v>
      </c>
      <c r="B31" s="135" t="s">
        <v>79</v>
      </c>
      <c r="C31" s="135" t="s">
        <v>139</v>
      </c>
      <c r="D31" s="140">
        <v>4500</v>
      </c>
      <c r="E31" s="52">
        <v>1814.03</v>
      </c>
      <c r="F31" s="138">
        <f t="shared" si="0"/>
        <v>2685.9700000000003</v>
      </c>
    </row>
    <row r="32" spans="1:6" ht="158.25" customHeight="1" x14ac:dyDescent="0.35">
      <c r="A32" s="139" t="s">
        <v>140</v>
      </c>
      <c r="B32" s="135" t="s">
        <v>79</v>
      </c>
      <c r="C32" s="135" t="s">
        <v>141</v>
      </c>
      <c r="D32" s="140">
        <v>409200</v>
      </c>
      <c r="E32" s="52">
        <v>228986.03</v>
      </c>
      <c r="F32" s="138">
        <f t="shared" si="0"/>
        <v>180213.97</v>
      </c>
    </row>
    <row r="33" spans="1:6" ht="176.25" customHeight="1" x14ac:dyDescent="0.35">
      <c r="A33" s="139" t="s">
        <v>281</v>
      </c>
      <c r="B33" s="135" t="s">
        <v>79</v>
      </c>
      <c r="C33" s="135" t="s">
        <v>142</v>
      </c>
      <c r="D33" s="160">
        <v>0</v>
      </c>
      <c r="E33" s="52">
        <v>-17320.21</v>
      </c>
      <c r="F33" s="138">
        <f t="shared" si="0"/>
        <v>17320.21</v>
      </c>
    </row>
    <row r="34" spans="1:6" ht="23.25" x14ac:dyDescent="0.35">
      <c r="A34" s="139" t="s">
        <v>45</v>
      </c>
      <c r="B34" s="135" t="s">
        <v>79</v>
      </c>
      <c r="C34" s="135" t="s">
        <v>100</v>
      </c>
      <c r="D34" s="140">
        <f>D35</f>
        <v>1300</v>
      </c>
      <c r="E34" s="159">
        <f>E35</f>
        <v>1150</v>
      </c>
      <c r="F34" s="138">
        <f t="shared" si="0"/>
        <v>150</v>
      </c>
    </row>
    <row r="35" spans="1:6" ht="25.5" customHeight="1" x14ac:dyDescent="0.35">
      <c r="A35" s="37" t="s">
        <v>146</v>
      </c>
      <c r="B35" s="135" t="s">
        <v>79</v>
      </c>
      <c r="C35" s="135" t="s">
        <v>147</v>
      </c>
      <c r="D35" s="141">
        <f>D36</f>
        <v>1300</v>
      </c>
      <c r="E35" s="159">
        <f>E36</f>
        <v>1150</v>
      </c>
      <c r="F35" s="138">
        <f t="shared" si="0"/>
        <v>150</v>
      </c>
    </row>
    <row r="36" spans="1:6" ht="25.5" customHeight="1" x14ac:dyDescent="0.35">
      <c r="A36" s="37" t="s">
        <v>146</v>
      </c>
      <c r="B36" s="135" t="s">
        <v>79</v>
      </c>
      <c r="C36" s="135" t="s">
        <v>148</v>
      </c>
      <c r="D36" s="141">
        <v>1300</v>
      </c>
      <c r="E36" s="159">
        <v>1150</v>
      </c>
      <c r="F36" s="138">
        <f t="shared" si="0"/>
        <v>150</v>
      </c>
    </row>
    <row r="37" spans="1:6" ht="23.25" x14ac:dyDescent="0.35">
      <c r="A37" s="37" t="s">
        <v>46</v>
      </c>
      <c r="B37" s="135" t="s">
        <v>79</v>
      </c>
      <c r="C37" s="135" t="s">
        <v>101</v>
      </c>
      <c r="D37" s="140">
        <f>D38+D40</f>
        <v>1789000</v>
      </c>
      <c r="E37" s="52">
        <f>E38+E40</f>
        <v>303421.37</v>
      </c>
      <c r="F37" s="138">
        <f t="shared" si="0"/>
        <v>1485578.63</v>
      </c>
    </row>
    <row r="38" spans="1:6" ht="23.25" x14ac:dyDescent="0.35">
      <c r="A38" s="37" t="s">
        <v>47</v>
      </c>
      <c r="B38" s="135" t="s">
        <v>79</v>
      </c>
      <c r="C38" s="135" t="s">
        <v>102</v>
      </c>
      <c r="D38" s="140">
        <f>D39</f>
        <v>134300</v>
      </c>
      <c r="E38" s="52">
        <f>E39</f>
        <v>8066.6</v>
      </c>
      <c r="F38" s="138">
        <f t="shared" si="0"/>
        <v>126233.4</v>
      </c>
    </row>
    <row r="39" spans="1:6" ht="101.25" customHeight="1" x14ac:dyDescent="0.35">
      <c r="A39" s="37" t="s">
        <v>209</v>
      </c>
      <c r="B39" s="135" t="s">
        <v>79</v>
      </c>
      <c r="C39" s="135" t="s">
        <v>202</v>
      </c>
      <c r="D39" s="140">
        <v>134300</v>
      </c>
      <c r="E39" s="52">
        <v>8066.6</v>
      </c>
      <c r="F39" s="138">
        <f t="shared" si="0"/>
        <v>126233.4</v>
      </c>
    </row>
    <row r="40" spans="1:6" ht="30.75" customHeight="1" x14ac:dyDescent="0.35">
      <c r="A40" s="37" t="s">
        <v>48</v>
      </c>
      <c r="B40" s="135" t="s">
        <v>79</v>
      </c>
      <c r="C40" s="135" t="s">
        <v>103</v>
      </c>
      <c r="D40" s="140">
        <f>D41+D43</f>
        <v>1654700</v>
      </c>
      <c r="E40" s="52">
        <f>E41+E43</f>
        <v>295354.77</v>
      </c>
      <c r="F40" s="138">
        <f t="shared" si="0"/>
        <v>1359345.23</v>
      </c>
    </row>
    <row r="41" spans="1:6" ht="32.25" customHeight="1" x14ac:dyDescent="0.35">
      <c r="A41" s="37" t="s">
        <v>194</v>
      </c>
      <c r="B41" s="135" t="s">
        <v>79</v>
      </c>
      <c r="C41" s="135" t="s">
        <v>247</v>
      </c>
      <c r="D41" s="140">
        <f>D42</f>
        <v>538100</v>
      </c>
      <c r="E41" s="52">
        <f>E42</f>
        <v>263775.58</v>
      </c>
      <c r="F41" s="138">
        <f t="shared" si="0"/>
        <v>274324.42</v>
      </c>
    </row>
    <row r="42" spans="1:6" ht="74.25" customHeight="1" x14ac:dyDescent="0.35">
      <c r="A42" s="37" t="s">
        <v>196</v>
      </c>
      <c r="B42" s="135" t="s">
        <v>79</v>
      </c>
      <c r="C42" s="135" t="s">
        <v>191</v>
      </c>
      <c r="D42" s="140">
        <v>538100</v>
      </c>
      <c r="E42" s="52">
        <v>263775.58</v>
      </c>
      <c r="F42" s="138">
        <f t="shared" si="0"/>
        <v>274324.42</v>
      </c>
    </row>
    <row r="43" spans="1:6" ht="33" customHeight="1" x14ac:dyDescent="0.35">
      <c r="A43" s="37" t="s">
        <v>197</v>
      </c>
      <c r="B43" s="135" t="s">
        <v>79</v>
      </c>
      <c r="C43" s="135" t="s">
        <v>192</v>
      </c>
      <c r="D43" s="140">
        <f>D44</f>
        <v>1116600</v>
      </c>
      <c r="E43" s="52">
        <f>E44</f>
        <v>31579.19</v>
      </c>
      <c r="F43" s="138">
        <f t="shared" si="0"/>
        <v>1085020.81</v>
      </c>
    </row>
    <row r="44" spans="1:6" ht="103.5" customHeight="1" x14ac:dyDescent="0.35">
      <c r="A44" s="37" t="s">
        <v>198</v>
      </c>
      <c r="B44" s="135" t="s">
        <v>79</v>
      </c>
      <c r="C44" s="135" t="s">
        <v>193</v>
      </c>
      <c r="D44" s="50">
        <v>1116600</v>
      </c>
      <c r="E44" s="50">
        <v>31579.19</v>
      </c>
      <c r="F44" s="138">
        <f t="shared" si="0"/>
        <v>1085020.81</v>
      </c>
    </row>
    <row r="45" spans="1:6" ht="25.5" customHeight="1" x14ac:dyDescent="0.35">
      <c r="A45" s="37" t="s">
        <v>123</v>
      </c>
      <c r="B45" s="135" t="s">
        <v>79</v>
      </c>
      <c r="C45" s="135" t="s">
        <v>124</v>
      </c>
      <c r="D45" s="50">
        <f t="shared" ref="D45:D46" si="1">D46</f>
        <v>7500</v>
      </c>
      <c r="E45" s="51">
        <f>E46</f>
        <v>2339.2199999999998</v>
      </c>
      <c r="F45" s="138">
        <f t="shared" si="0"/>
        <v>5160.7800000000007</v>
      </c>
    </row>
    <row r="46" spans="1:6" ht="105" customHeight="1" x14ac:dyDescent="0.35">
      <c r="A46" s="37" t="s">
        <v>125</v>
      </c>
      <c r="B46" s="135" t="s">
        <v>79</v>
      </c>
      <c r="C46" s="135" t="s">
        <v>126</v>
      </c>
      <c r="D46" s="50">
        <f t="shared" si="1"/>
        <v>7500</v>
      </c>
      <c r="E46" s="51">
        <f>E47</f>
        <v>2339.2199999999998</v>
      </c>
      <c r="F46" s="138">
        <f t="shared" si="0"/>
        <v>5160.7800000000007</v>
      </c>
    </row>
    <row r="47" spans="1:6" ht="165" customHeight="1" x14ac:dyDescent="0.35">
      <c r="A47" s="37" t="s">
        <v>288</v>
      </c>
      <c r="B47" s="135" t="s">
        <v>79</v>
      </c>
      <c r="C47" s="135" t="s">
        <v>127</v>
      </c>
      <c r="D47" s="50">
        <v>7500</v>
      </c>
      <c r="E47" s="51">
        <v>2339.2199999999998</v>
      </c>
      <c r="F47" s="138">
        <f t="shared" si="0"/>
        <v>5160.7800000000007</v>
      </c>
    </row>
    <row r="48" spans="1:6" ht="93" x14ac:dyDescent="0.35">
      <c r="A48" s="37" t="s">
        <v>49</v>
      </c>
      <c r="B48" s="135" t="s">
        <v>79</v>
      </c>
      <c r="C48" s="135" t="s">
        <v>104</v>
      </c>
      <c r="D48" s="50">
        <f t="shared" ref="D48" si="2">D49</f>
        <v>230500</v>
      </c>
      <c r="E48" s="51">
        <f>E49</f>
        <v>85161.97</v>
      </c>
      <c r="F48" s="138">
        <f t="shared" si="0"/>
        <v>145338.03</v>
      </c>
    </row>
    <row r="49" spans="1:6" ht="213" customHeight="1" x14ac:dyDescent="0.35">
      <c r="A49" s="37" t="s">
        <v>93</v>
      </c>
      <c r="B49" s="135" t="s">
        <v>79</v>
      </c>
      <c r="C49" s="135" t="s">
        <v>105</v>
      </c>
      <c r="D49" s="50">
        <f>D50</f>
        <v>230500</v>
      </c>
      <c r="E49" s="51">
        <f>E50</f>
        <v>85161.97</v>
      </c>
      <c r="F49" s="138">
        <f t="shared" si="0"/>
        <v>145338.03</v>
      </c>
    </row>
    <row r="50" spans="1:6" ht="165" customHeight="1" x14ac:dyDescent="0.35">
      <c r="A50" s="37" t="s">
        <v>282</v>
      </c>
      <c r="B50" s="135" t="s">
        <v>79</v>
      </c>
      <c r="C50" s="135" t="s">
        <v>106</v>
      </c>
      <c r="D50" s="50">
        <f>D58</f>
        <v>230500</v>
      </c>
      <c r="E50" s="51">
        <f>E58</f>
        <v>85161.97</v>
      </c>
      <c r="F50" s="138">
        <f t="shared" si="0"/>
        <v>145338.03</v>
      </c>
    </row>
    <row r="51" spans="1:6" ht="15.75" hidden="1" customHeight="1" x14ac:dyDescent="0.35">
      <c r="A51" s="37" t="s">
        <v>95</v>
      </c>
      <c r="B51" s="135" t="s">
        <v>79</v>
      </c>
      <c r="C51" s="135" t="s">
        <v>117</v>
      </c>
      <c r="D51" s="50">
        <v>83700</v>
      </c>
      <c r="E51" s="51">
        <v>64934.76</v>
      </c>
      <c r="F51" s="138">
        <f t="shared" si="0"/>
        <v>18765.239999999998</v>
      </c>
    </row>
    <row r="52" spans="1:6" ht="9" hidden="1" customHeight="1" x14ac:dyDescent="0.35">
      <c r="A52" s="37" t="s">
        <v>51</v>
      </c>
      <c r="B52" s="135" t="s">
        <v>79</v>
      </c>
      <c r="C52" s="135" t="s">
        <v>72</v>
      </c>
      <c r="D52" s="50">
        <f t="shared" ref="D52:E54" si="3">D53</f>
        <v>0</v>
      </c>
      <c r="E52" s="51">
        <f t="shared" si="3"/>
        <v>0</v>
      </c>
      <c r="F52" s="138">
        <f t="shared" si="0"/>
        <v>0</v>
      </c>
    </row>
    <row r="53" spans="1:6" ht="12" hidden="1" customHeight="1" x14ac:dyDescent="0.35">
      <c r="A53" s="37" t="s">
        <v>52</v>
      </c>
      <c r="B53" s="135" t="s">
        <v>79</v>
      </c>
      <c r="C53" s="135" t="s">
        <v>73</v>
      </c>
      <c r="D53" s="50">
        <f t="shared" si="3"/>
        <v>0</v>
      </c>
      <c r="E53" s="51">
        <f t="shared" si="3"/>
        <v>0</v>
      </c>
      <c r="F53" s="138">
        <f t="shared" si="0"/>
        <v>0</v>
      </c>
    </row>
    <row r="54" spans="1:6" ht="11.25" hidden="1" customHeight="1" x14ac:dyDescent="0.35">
      <c r="A54" s="142" t="s">
        <v>53</v>
      </c>
      <c r="B54" s="135" t="s">
        <v>79</v>
      </c>
      <c r="C54" s="135" t="s">
        <v>74</v>
      </c>
      <c r="D54" s="50">
        <f t="shared" si="3"/>
        <v>0</v>
      </c>
      <c r="E54" s="51">
        <f t="shared" si="3"/>
        <v>0</v>
      </c>
      <c r="F54" s="138">
        <f t="shared" si="0"/>
        <v>0</v>
      </c>
    </row>
    <row r="55" spans="1:6" ht="11.25" hidden="1" customHeight="1" x14ac:dyDescent="0.35">
      <c r="A55" s="142" t="s">
        <v>54</v>
      </c>
      <c r="B55" s="135" t="s">
        <v>79</v>
      </c>
      <c r="C55" s="135" t="s">
        <v>75</v>
      </c>
      <c r="D55" s="50"/>
      <c r="E55" s="51"/>
      <c r="F55" s="138">
        <f t="shared" si="0"/>
        <v>0</v>
      </c>
    </row>
    <row r="56" spans="1:6" ht="26.25" hidden="1" customHeight="1" x14ac:dyDescent="0.35">
      <c r="A56" s="37" t="s">
        <v>49</v>
      </c>
      <c r="B56" s="135" t="s">
        <v>79</v>
      </c>
      <c r="C56" s="135" t="s">
        <v>70</v>
      </c>
      <c r="D56" s="50"/>
      <c r="E56" s="51">
        <f>E57</f>
        <v>85161.97</v>
      </c>
      <c r="F56" s="138">
        <f t="shared" si="0"/>
        <v>-85161.97</v>
      </c>
    </row>
    <row r="57" spans="1:6" ht="12.75" hidden="1" customHeight="1" x14ac:dyDescent="0.35">
      <c r="A57" s="37" t="s">
        <v>50</v>
      </c>
      <c r="B57" s="135" t="s">
        <v>79</v>
      </c>
      <c r="C57" s="135" t="s">
        <v>71</v>
      </c>
      <c r="D57" s="50">
        <v>0</v>
      </c>
      <c r="E57" s="51">
        <f>E58</f>
        <v>85161.97</v>
      </c>
      <c r="F57" s="138">
        <f t="shared" si="0"/>
        <v>-85161.97</v>
      </c>
    </row>
    <row r="58" spans="1:6" ht="170.25" customHeight="1" x14ac:dyDescent="0.35">
      <c r="A58" s="37" t="s">
        <v>203</v>
      </c>
      <c r="B58" s="135" t="s">
        <v>79</v>
      </c>
      <c r="C58" s="135" t="s">
        <v>195</v>
      </c>
      <c r="D58" s="50">
        <v>230500</v>
      </c>
      <c r="E58" s="51">
        <v>85161.97</v>
      </c>
      <c r="F58" s="138">
        <f t="shared" si="0"/>
        <v>145338.03</v>
      </c>
    </row>
    <row r="59" spans="1:6" ht="78.75" customHeight="1" x14ac:dyDescent="0.35">
      <c r="A59" s="148" t="s">
        <v>499</v>
      </c>
      <c r="B59" s="135" t="s">
        <v>79</v>
      </c>
      <c r="C59" s="146" t="s">
        <v>498</v>
      </c>
      <c r="D59" s="50">
        <f t="shared" ref="D59:E61" si="4">D60</f>
        <v>0</v>
      </c>
      <c r="E59" s="50">
        <f t="shared" si="4"/>
        <v>2771.55</v>
      </c>
      <c r="F59" s="138">
        <f t="shared" si="0"/>
        <v>-2771.55</v>
      </c>
    </row>
    <row r="60" spans="1:6" ht="41.25" customHeight="1" x14ac:dyDescent="0.35">
      <c r="A60" s="148" t="s">
        <v>497</v>
      </c>
      <c r="B60" s="135" t="s">
        <v>79</v>
      </c>
      <c r="C60" s="147" t="s">
        <v>496</v>
      </c>
      <c r="D60" s="50">
        <f t="shared" si="4"/>
        <v>0</v>
      </c>
      <c r="E60" s="50">
        <f t="shared" si="4"/>
        <v>2771.55</v>
      </c>
      <c r="F60" s="138">
        <f t="shared" si="0"/>
        <v>-2771.55</v>
      </c>
    </row>
    <row r="61" spans="1:6" ht="41.25" customHeight="1" x14ac:dyDescent="0.35">
      <c r="A61" s="148" t="s">
        <v>536</v>
      </c>
      <c r="B61" s="135" t="s">
        <v>79</v>
      </c>
      <c r="C61" s="135" t="s">
        <v>537</v>
      </c>
      <c r="D61" s="50">
        <f t="shared" si="4"/>
        <v>0</v>
      </c>
      <c r="E61" s="50">
        <f t="shared" si="4"/>
        <v>2771.55</v>
      </c>
      <c r="F61" s="138">
        <f t="shared" si="0"/>
        <v>-2771.55</v>
      </c>
    </row>
    <row r="62" spans="1:6" ht="54.75" customHeight="1" x14ac:dyDescent="0.35">
      <c r="A62" s="145" t="s">
        <v>495</v>
      </c>
      <c r="B62" s="135" t="s">
        <v>79</v>
      </c>
      <c r="C62" s="135" t="s">
        <v>494</v>
      </c>
      <c r="D62" s="50">
        <v>0</v>
      </c>
      <c r="E62" s="51">
        <v>2771.55</v>
      </c>
      <c r="F62" s="138">
        <f t="shared" si="0"/>
        <v>-2771.55</v>
      </c>
    </row>
    <row r="63" spans="1:6" ht="27.75" customHeight="1" x14ac:dyDescent="0.35">
      <c r="A63" s="37" t="s">
        <v>144</v>
      </c>
      <c r="B63" s="135" t="s">
        <v>79</v>
      </c>
      <c r="C63" s="135" t="s">
        <v>145</v>
      </c>
      <c r="D63" s="51">
        <f>D64</f>
        <v>45500</v>
      </c>
      <c r="E63" s="51">
        <f>E64</f>
        <v>0</v>
      </c>
      <c r="F63" s="138">
        <f t="shared" si="0"/>
        <v>45500</v>
      </c>
    </row>
    <row r="64" spans="1:6" ht="52.5" customHeight="1" x14ac:dyDescent="0.35">
      <c r="A64" s="142" t="s">
        <v>283</v>
      </c>
      <c r="B64" s="135" t="s">
        <v>79</v>
      </c>
      <c r="C64" s="135" t="s">
        <v>129</v>
      </c>
      <c r="D64" s="51">
        <f>D65</f>
        <v>45500</v>
      </c>
      <c r="E64" s="51">
        <f>E65</f>
        <v>0</v>
      </c>
      <c r="F64" s="138">
        <f t="shared" si="0"/>
        <v>45500</v>
      </c>
    </row>
    <row r="65" spans="1:6" ht="91.5" customHeight="1" x14ac:dyDescent="0.35">
      <c r="A65" s="142" t="s">
        <v>284</v>
      </c>
      <c r="B65" s="135" t="s">
        <v>79</v>
      </c>
      <c r="C65" s="135" t="s">
        <v>249</v>
      </c>
      <c r="D65" s="51">
        <v>45500</v>
      </c>
      <c r="E65" s="149">
        <v>0</v>
      </c>
      <c r="F65" s="138">
        <f t="shared" si="0"/>
        <v>45500</v>
      </c>
    </row>
    <row r="66" spans="1:6" ht="23.25" x14ac:dyDescent="0.35">
      <c r="A66" s="37" t="s">
        <v>55</v>
      </c>
      <c r="B66" s="135" t="s">
        <v>79</v>
      </c>
      <c r="C66" s="135" t="s">
        <v>107</v>
      </c>
      <c r="D66" s="50">
        <f>D67+D79</f>
        <v>16117200</v>
      </c>
      <c r="E66" s="207">
        <f>E70+E73+E75</f>
        <v>3179400</v>
      </c>
      <c r="F66" s="138">
        <f t="shared" si="0"/>
        <v>12937800</v>
      </c>
    </row>
    <row r="67" spans="1:6" ht="84" customHeight="1" x14ac:dyDescent="0.35">
      <c r="A67" s="37" t="s">
        <v>56</v>
      </c>
      <c r="B67" s="135" t="s">
        <v>79</v>
      </c>
      <c r="C67" s="135" t="s">
        <v>108</v>
      </c>
      <c r="D67" s="50">
        <f>D68+D71+D76</f>
        <v>16092200</v>
      </c>
      <c r="E67" s="207">
        <f>E68</f>
        <v>3030600</v>
      </c>
      <c r="F67" s="138">
        <f t="shared" si="0"/>
        <v>13061600</v>
      </c>
    </row>
    <row r="68" spans="1:6" ht="58.5" customHeight="1" x14ac:dyDescent="0.35">
      <c r="A68" s="37" t="s">
        <v>493</v>
      </c>
      <c r="B68" s="135" t="s">
        <v>79</v>
      </c>
      <c r="C68" s="135" t="s">
        <v>109</v>
      </c>
      <c r="D68" s="50">
        <f t="shared" ref="D68:E69" si="5">D69</f>
        <v>4650300</v>
      </c>
      <c r="E68" s="51">
        <f t="shared" si="5"/>
        <v>3030600</v>
      </c>
      <c r="F68" s="138">
        <f>D68-E68</f>
        <v>1619700</v>
      </c>
    </row>
    <row r="69" spans="1:6" ht="45" customHeight="1" x14ac:dyDescent="0.35">
      <c r="A69" s="37" t="s">
        <v>57</v>
      </c>
      <c r="B69" s="135" t="s">
        <v>79</v>
      </c>
      <c r="C69" s="135" t="s">
        <v>110</v>
      </c>
      <c r="D69" s="50">
        <f t="shared" si="5"/>
        <v>4650300</v>
      </c>
      <c r="E69" s="51">
        <f t="shared" si="5"/>
        <v>3030600</v>
      </c>
      <c r="F69" s="138">
        <f t="shared" si="0"/>
        <v>1619700</v>
      </c>
    </row>
    <row r="70" spans="1:6" ht="46.5" x14ac:dyDescent="0.35">
      <c r="A70" s="37" t="s">
        <v>254</v>
      </c>
      <c r="B70" s="135" t="s">
        <v>79</v>
      </c>
      <c r="C70" s="135" t="s">
        <v>199</v>
      </c>
      <c r="D70" s="50">
        <v>4650300</v>
      </c>
      <c r="E70" s="51">
        <v>3030600</v>
      </c>
      <c r="F70" s="138">
        <f t="shared" si="0"/>
        <v>1619700</v>
      </c>
    </row>
    <row r="71" spans="1:6" ht="75" customHeight="1" x14ac:dyDescent="0.35">
      <c r="A71" s="37" t="s">
        <v>492</v>
      </c>
      <c r="B71" s="135" t="s">
        <v>79</v>
      </c>
      <c r="C71" s="135" t="s">
        <v>111</v>
      </c>
      <c r="D71" s="50">
        <f>D73+D75</f>
        <v>175000</v>
      </c>
      <c r="E71" s="51">
        <f>E72+E74</f>
        <v>148800</v>
      </c>
      <c r="F71" s="138">
        <f>D71-E71</f>
        <v>26200</v>
      </c>
    </row>
    <row r="72" spans="1:6" ht="82.5" customHeight="1" x14ac:dyDescent="0.35">
      <c r="A72" s="37" t="s">
        <v>58</v>
      </c>
      <c r="B72" s="135" t="s">
        <v>79</v>
      </c>
      <c r="C72" s="135" t="s">
        <v>112</v>
      </c>
      <c r="D72" s="50">
        <f>D73</f>
        <v>174800</v>
      </c>
      <c r="E72" s="51">
        <f>E73</f>
        <v>148600</v>
      </c>
      <c r="F72" s="138">
        <f t="shared" si="0"/>
        <v>26200</v>
      </c>
    </row>
    <row r="73" spans="1:6" ht="100.5" customHeight="1" x14ac:dyDescent="0.35">
      <c r="A73" s="37" t="s">
        <v>210</v>
      </c>
      <c r="B73" s="135" t="s">
        <v>79</v>
      </c>
      <c r="C73" s="135" t="s">
        <v>204</v>
      </c>
      <c r="D73" s="50">
        <v>174800</v>
      </c>
      <c r="E73" s="51">
        <v>148600</v>
      </c>
      <c r="F73" s="138">
        <f t="shared" si="0"/>
        <v>26200</v>
      </c>
    </row>
    <row r="74" spans="1:6" ht="84.75" customHeight="1" x14ac:dyDescent="0.35">
      <c r="A74" s="37" t="s">
        <v>285</v>
      </c>
      <c r="B74" s="135" t="s">
        <v>79</v>
      </c>
      <c r="C74" s="135" t="s">
        <v>113</v>
      </c>
      <c r="D74" s="157">
        <f>D75</f>
        <v>200</v>
      </c>
      <c r="E74" s="157">
        <f>E75</f>
        <v>200</v>
      </c>
      <c r="F74" s="138">
        <f t="shared" si="0"/>
        <v>0</v>
      </c>
    </row>
    <row r="75" spans="1:6" ht="82.5" customHeight="1" x14ac:dyDescent="0.35">
      <c r="A75" s="37" t="s">
        <v>286</v>
      </c>
      <c r="B75" s="135" t="s">
        <v>79</v>
      </c>
      <c r="C75" s="135" t="s">
        <v>246</v>
      </c>
      <c r="D75" s="50">
        <v>200</v>
      </c>
      <c r="E75" s="157">
        <v>200</v>
      </c>
      <c r="F75" s="138">
        <f t="shared" si="0"/>
        <v>0</v>
      </c>
    </row>
    <row r="76" spans="1:6" ht="28.5" customHeight="1" x14ac:dyDescent="0.35">
      <c r="A76" s="37" t="s">
        <v>59</v>
      </c>
      <c r="B76" s="135" t="s">
        <v>79</v>
      </c>
      <c r="C76" s="135" t="s">
        <v>114</v>
      </c>
      <c r="D76" s="50">
        <f>D77</f>
        <v>11266900</v>
      </c>
      <c r="E76" s="157">
        <f>E77</f>
        <v>0</v>
      </c>
      <c r="F76" s="138">
        <f t="shared" si="0"/>
        <v>11266900</v>
      </c>
    </row>
    <row r="77" spans="1:6" ht="66" customHeight="1" x14ac:dyDescent="0.35">
      <c r="A77" s="37" t="s">
        <v>60</v>
      </c>
      <c r="B77" s="135" t="s">
        <v>79</v>
      </c>
      <c r="C77" s="135" t="s">
        <v>115</v>
      </c>
      <c r="D77" s="50">
        <f>D78</f>
        <v>11266900</v>
      </c>
      <c r="E77" s="157">
        <f>E81</f>
        <v>0</v>
      </c>
      <c r="F77" s="138">
        <f t="shared" si="0"/>
        <v>11266900</v>
      </c>
    </row>
    <row r="78" spans="1:6" ht="66" customHeight="1" x14ac:dyDescent="0.35">
      <c r="A78" s="37" t="s">
        <v>253</v>
      </c>
      <c r="B78" s="135" t="s">
        <v>79</v>
      </c>
      <c r="C78" s="169" t="s">
        <v>245</v>
      </c>
      <c r="D78" s="170">
        <v>11266900</v>
      </c>
      <c r="E78" s="171">
        <v>0</v>
      </c>
      <c r="F78" s="138">
        <f t="shared" ref="F78:F81" si="6">D78-E78</f>
        <v>11266900</v>
      </c>
    </row>
    <row r="79" spans="1:6" ht="66" customHeight="1" x14ac:dyDescent="0.35">
      <c r="A79" s="37" t="s">
        <v>546</v>
      </c>
      <c r="B79" s="135" t="s">
        <v>79</v>
      </c>
      <c r="C79" s="169" t="s">
        <v>548</v>
      </c>
      <c r="D79" s="170">
        <f>D80</f>
        <v>25000</v>
      </c>
      <c r="E79" s="170">
        <f>E80</f>
        <v>0</v>
      </c>
      <c r="F79" s="138">
        <f t="shared" si="6"/>
        <v>25000</v>
      </c>
    </row>
    <row r="80" spans="1:6" ht="66" customHeight="1" x14ac:dyDescent="0.35">
      <c r="A80" s="37" t="s">
        <v>547</v>
      </c>
      <c r="B80" s="135" t="s">
        <v>79</v>
      </c>
      <c r="C80" s="169" t="s">
        <v>549</v>
      </c>
      <c r="D80" s="170">
        <f>D81</f>
        <v>25000</v>
      </c>
      <c r="E80" s="170">
        <f>E81</f>
        <v>0</v>
      </c>
      <c r="F80" s="138">
        <f t="shared" si="6"/>
        <v>25000</v>
      </c>
    </row>
    <row r="81" spans="1:6" ht="73.5" customHeight="1" thickBot="1" x14ac:dyDescent="0.4">
      <c r="A81" s="37" t="s">
        <v>547</v>
      </c>
      <c r="B81" s="135" t="s">
        <v>79</v>
      </c>
      <c r="C81" s="143" t="s">
        <v>550</v>
      </c>
      <c r="D81" s="144">
        <v>25000</v>
      </c>
      <c r="E81" s="158">
        <v>0</v>
      </c>
      <c r="F81" s="138">
        <f t="shared" si="6"/>
        <v>25000</v>
      </c>
    </row>
    <row r="82" spans="1:6" ht="28.5" customHeight="1" x14ac:dyDescent="0.35">
      <c r="A82" s="12"/>
      <c r="B82" s="23"/>
      <c r="C82" s="32"/>
      <c r="D82" s="33"/>
      <c r="E82" s="208"/>
      <c r="F82" s="33"/>
    </row>
    <row r="83" spans="1:6" ht="15.95" customHeight="1" x14ac:dyDescent="0.25">
      <c r="A83" s="12"/>
      <c r="B83" s="13"/>
      <c r="C83" s="14"/>
      <c r="D83" s="14"/>
      <c r="E83" s="209"/>
      <c r="F83" s="14"/>
    </row>
    <row r="84" spans="1:6" ht="15.95" customHeight="1" x14ac:dyDescent="0.25">
      <c r="A84" s="12"/>
      <c r="B84" s="13"/>
      <c r="C84" s="14"/>
      <c r="D84" s="14"/>
      <c r="E84" s="209"/>
      <c r="F84" s="14"/>
    </row>
    <row r="85" spans="1:6" ht="15.95" customHeight="1" x14ac:dyDescent="0.25">
      <c r="A85" s="12"/>
      <c r="B85" s="13"/>
      <c r="C85" s="14"/>
      <c r="D85" s="14"/>
      <c r="E85" s="209"/>
      <c r="F85" s="14"/>
    </row>
    <row r="86" spans="1:6" ht="15.95" customHeight="1" x14ac:dyDescent="0.25">
      <c r="A86" s="12"/>
      <c r="B86" s="13"/>
      <c r="C86" s="14"/>
      <c r="D86" s="14"/>
      <c r="E86" s="209"/>
      <c r="F86" s="14"/>
    </row>
    <row r="87" spans="1:6" ht="15.95" customHeight="1" x14ac:dyDescent="0.25">
      <c r="A87" s="12"/>
      <c r="B87" s="13"/>
      <c r="C87" s="14"/>
      <c r="D87" s="14"/>
      <c r="E87" s="209"/>
      <c r="F87" s="14"/>
    </row>
    <row r="88" spans="1:6" ht="15.95" customHeight="1" x14ac:dyDescent="0.25">
      <c r="A88" s="12"/>
      <c r="B88" s="13"/>
      <c r="C88" s="14"/>
      <c r="D88" s="14"/>
      <c r="E88" s="209"/>
      <c r="F88" s="14"/>
    </row>
    <row r="89" spans="1:6" ht="15.95" customHeight="1" x14ac:dyDescent="0.25">
      <c r="A89" s="12"/>
      <c r="B89" s="13"/>
      <c r="C89" s="14"/>
      <c r="D89" s="14"/>
      <c r="E89" s="209"/>
      <c r="F89" s="14"/>
    </row>
    <row r="90" spans="1:6" ht="15.95" customHeight="1" x14ac:dyDescent="0.25">
      <c r="A90" s="12"/>
      <c r="B90" s="13"/>
      <c r="C90" s="14"/>
      <c r="D90" s="14"/>
      <c r="E90" s="209"/>
      <c r="F90" s="14"/>
    </row>
    <row r="91" spans="1:6" ht="15.95" customHeight="1" x14ac:dyDescent="0.25">
      <c r="A91" s="12"/>
      <c r="B91" s="13"/>
      <c r="C91" s="14"/>
      <c r="D91" s="14"/>
      <c r="E91" s="209"/>
      <c r="F91" s="14"/>
    </row>
    <row r="92" spans="1:6" ht="15.95" customHeight="1" x14ac:dyDescent="0.25">
      <c r="A92" s="12"/>
      <c r="B92" s="13"/>
      <c r="C92" s="14"/>
      <c r="D92" s="14"/>
      <c r="E92" s="209"/>
      <c r="F92" s="14"/>
    </row>
    <row r="93" spans="1:6" ht="22.5" customHeight="1" x14ac:dyDescent="0.25">
      <c r="A93" s="12"/>
      <c r="B93" s="13"/>
      <c r="C93" s="14"/>
      <c r="D93" s="14"/>
      <c r="E93" s="209"/>
      <c r="F93" s="14"/>
    </row>
    <row r="94" spans="1:6" ht="12.75" customHeight="1" x14ac:dyDescent="0.25">
      <c r="A94" s="29"/>
      <c r="B94" s="28"/>
      <c r="C94" s="14"/>
      <c r="D94" s="14"/>
      <c r="E94" s="209"/>
      <c r="F94" s="14"/>
    </row>
    <row r="95" spans="1:6" ht="12.75" customHeight="1" x14ac:dyDescent="0.25">
      <c r="A95" s="29"/>
      <c r="B95" s="28"/>
      <c r="C95" s="14"/>
      <c r="D95" s="14"/>
      <c r="E95" s="209"/>
      <c r="F95" s="14"/>
    </row>
    <row r="96" spans="1:6" ht="12.75" customHeight="1" x14ac:dyDescent="0.25">
      <c r="A96" s="29"/>
      <c r="B96" s="28"/>
      <c r="C96" s="14"/>
      <c r="D96" s="14"/>
      <c r="E96" s="209"/>
      <c r="F96" s="14"/>
    </row>
    <row r="97" spans="1:6" ht="12.75" customHeight="1" x14ac:dyDescent="0.25">
      <c r="A97" s="29"/>
      <c r="B97" s="28"/>
      <c r="C97" s="14"/>
      <c r="D97" s="14"/>
      <c r="E97" s="209"/>
      <c r="F97" s="14"/>
    </row>
    <row r="98" spans="1:6" ht="22.5" customHeight="1" x14ac:dyDescent="0.25">
      <c r="A98" s="29"/>
      <c r="B98" s="28"/>
      <c r="C98" s="14"/>
      <c r="D98" s="14"/>
      <c r="E98" s="209"/>
      <c r="F98" s="14"/>
    </row>
    <row r="99" spans="1:6" ht="11.25" customHeight="1" x14ac:dyDescent="0.25">
      <c r="A99" s="11"/>
      <c r="B99" s="11"/>
      <c r="C99" s="30"/>
      <c r="D99" s="31"/>
    </row>
    <row r="100" spans="1:6" ht="11.25" customHeight="1" x14ac:dyDescent="0.25">
      <c r="A100" s="11"/>
      <c r="B100" s="11"/>
      <c r="C100" s="30"/>
      <c r="D100" s="31"/>
    </row>
    <row r="101" spans="1:6" ht="11.25" customHeight="1" x14ac:dyDescent="0.25">
      <c r="A101" s="11"/>
      <c r="B101" s="11"/>
      <c r="C101" s="30"/>
      <c r="D101" s="31"/>
    </row>
    <row r="102" spans="1:6" ht="11.25" customHeight="1" x14ac:dyDescent="0.25">
      <c r="A102" s="11"/>
      <c r="B102" s="11"/>
      <c r="C102" s="30"/>
      <c r="D102" s="31"/>
    </row>
    <row r="103" spans="1:6" ht="11.25" customHeight="1" x14ac:dyDescent="0.25">
      <c r="A103" s="11"/>
      <c r="B103" s="11"/>
      <c r="C103" s="30"/>
      <c r="D103" s="31"/>
    </row>
    <row r="104" spans="1:6" ht="11.25" customHeight="1" x14ac:dyDescent="0.25">
      <c r="A104" s="11"/>
      <c r="B104" s="11"/>
      <c r="C104" s="30"/>
      <c r="D104" s="31"/>
    </row>
    <row r="105" spans="1:6" ht="11.25" customHeight="1" x14ac:dyDescent="0.25">
      <c r="A105" s="11"/>
      <c r="B105" s="11"/>
      <c r="C105" s="30"/>
      <c r="D105" s="31"/>
    </row>
    <row r="106" spans="1:6" ht="11.25" customHeight="1" x14ac:dyDescent="0.25">
      <c r="A106" s="11"/>
      <c r="B106" s="11"/>
      <c r="C106" s="30"/>
      <c r="D106" s="31"/>
    </row>
    <row r="107" spans="1:6" ht="11.25" customHeight="1" x14ac:dyDescent="0.25">
      <c r="A107" s="11"/>
      <c r="B107" s="11"/>
      <c r="C107" s="30"/>
      <c r="D107" s="31"/>
    </row>
    <row r="108" spans="1:6" ht="11.25" customHeight="1" x14ac:dyDescent="0.25">
      <c r="A108" s="11"/>
      <c r="B108" s="11"/>
      <c r="C108" s="30"/>
      <c r="D108" s="31"/>
    </row>
    <row r="109" spans="1:6" ht="11.25" customHeight="1" x14ac:dyDescent="0.25">
      <c r="A109" s="11"/>
      <c r="B109" s="11"/>
      <c r="C109" s="30"/>
      <c r="D109" s="31"/>
    </row>
    <row r="110" spans="1:6" ht="11.25" customHeight="1" x14ac:dyDescent="0.25">
      <c r="A110" s="11"/>
      <c r="B110" s="11"/>
      <c r="C110" s="30"/>
      <c r="D110" s="31"/>
    </row>
    <row r="111" spans="1:6" ht="11.25" customHeight="1" x14ac:dyDescent="0.25">
      <c r="A111" s="11"/>
      <c r="B111" s="11"/>
      <c r="C111" s="30"/>
      <c r="D111" s="31"/>
    </row>
    <row r="112" spans="1:6" ht="11.25" customHeight="1" x14ac:dyDescent="0.25">
      <c r="A112" s="11"/>
      <c r="B112" s="11"/>
      <c r="C112" s="30"/>
      <c r="D112" s="31"/>
    </row>
    <row r="113" spans="1:4" ht="11.25" customHeight="1" x14ac:dyDescent="0.25">
      <c r="A113" s="11"/>
      <c r="B113" s="11"/>
      <c r="C113" s="30"/>
      <c r="D113" s="31"/>
    </row>
    <row r="114" spans="1:4" ht="11.25" customHeight="1" x14ac:dyDescent="0.25">
      <c r="A114" s="11"/>
      <c r="B114" s="11"/>
      <c r="C114" s="30"/>
      <c r="D114" s="31"/>
    </row>
    <row r="115" spans="1:4" ht="11.25" customHeight="1" x14ac:dyDescent="0.25">
      <c r="A115" s="11"/>
      <c r="B115" s="11"/>
      <c r="C115" s="30"/>
      <c r="D115" s="31"/>
    </row>
    <row r="116" spans="1:4" ht="11.25" customHeight="1" x14ac:dyDescent="0.25">
      <c r="A116" s="11"/>
      <c r="B116" s="11"/>
      <c r="C116" s="30"/>
      <c r="D116" s="31"/>
    </row>
    <row r="117" spans="1:4" ht="11.25" customHeight="1" x14ac:dyDescent="0.25">
      <c r="A117" s="11"/>
      <c r="B117" s="11"/>
      <c r="C117" s="30"/>
      <c r="D117" s="31"/>
    </row>
    <row r="118" spans="1:4" ht="11.25" customHeight="1" x14ac:dyDescent="0.25">
      <c r="A118" s="11"/>
      <c r="B118" s="11"/>
      <c r="C118" s="30"/>
      <c r="D118" s="31"/>
    </row>
    <row r="119" spans="1:4" ht="23.25" customHeight="1" x14ac:dyDescent="0.25">
      <c r="A119" s="11"/>
    </row>
    <row r="120" spans="1:4" ht="9.9499999999999993" customHeight="1" x14ac:dyDescent="0.25"/>
    <row r="121" spans="1:4" ht="12.75" customHeight="1" x14ac:dyDescent="0.25">
      <c r="A121" s="30"/>
      <c r="B121" s="30"/>
      <c r="C121" s="16"/>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1"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6"/>
  <sheetViews>
    <sheetView showGridLines="0" view="pageBreakPreview" topLeftCell="A218" zoomScale="80" zoomScaleSheetLayoutView="80" workbookViewId="0">
      <selection activeCell="A220" sqref="A3:F220"/>
    </sheetView>
  </sheetViews>
  <sheetFormatPr defaultRowHeight="12.75" x14ac:dyDescent="0.2"/>
  <cols>
    <col min="1" max="1" width="63" customWidth="1"/>
    <col min="2" max="2" width="6.5703125" customWidth="1"/>
    <col min="3" max="3" width="42.5703125" customWidth="1"/>
    <col min="4" max="4" width="24.42578125" customWidth="1"/>
    <col min="5" max="5" width="21.28515625" customWidth="1"/>
    <col min="6" max="6" width="21.85546875" customWidth="1"/>
    <col min="8" max="8" width="28" customWidth="1"/>
    <col min="9" max="12" width="9.140625" customWidth="1"/>
    <col min="15" max="15" width="11.42578125" customWidth="1"/>
  </cols>
  <sheetData>
    <row r="1" spans="1:8" ht="24.75" customHeight="1" x14ac:dyDescent="0.3">
      <c r="A1" s="38"/>
      <c r="B1" s="39" t="s">
        <v>182</v>
      </c>
      <c r="C1" s="40"/>
      <c r="D1" s="38"/>
      <c r="E1" s="41" t="s">
        <v>23</v>
      </c>
      <c r="F1" s="1"/>
    </row>
    <row r="2" spans="1:8" ht="26.25" customHeight="1" x14ac:dyDescent="0.3">
      <c r="A2" s="42"/>
      <c r="B2" s="42"/>
      <c r="C2" s="43"/>
      <c r="D2" s="44"/>
      <c r="E2" s="168"/>
      <c r="F2" s="2"/>
    </row>
    <row r="3" spans="1:8" ht="20.25" x14ac:dyDescent="0.3">
      <c r="A3" s="194"/>
      <c r="B3" s="195" t="s">
        <v>10</v>
      </c>
      <c r="C3" s="195" t="s">
        <v>7</v>
      </c>
      <c r="D3" s="196" t="s">
        <v>31</v>
      </c>
      <c r="E3" s="197"/>
      <c r="F3" s="198" t="s">
        <v>2</v>
      </c>
    </row>
    <row r="4" spans="1:8" ht="20.25" x14ac:dyDescent="0.3">
      <c r="A4" s="199" t="s">
        <v>5</v>
      </c>
      <c r="B4" s="200" t="s">
        <v>11</v>
      </c>
      <c r="C4" s="199" t="s">
        <v>36</v>
      </c>
      <c r="D4" s="201" t="s">
        <v>30</v>
      </c>
      <c r="E4" s="199" t="s">
        <v>24</v>
      </c>
      <c r="F4" s="202" t="s">
        <v>3</v>
      </c>
    </row>
    <row r="5" spans="1:8" ht="21" customHeight="1" x14ac:dyDescent="0.3">
      <c r="A5" s="199"/>
      <c r="B5" s="200" t="s">
        <v>12</v>
      </c>
      <c r="C5" s="200" t="s">
        <v>34</v>
      </c>
      <c r="D5" s="201" t="s">
        <v>3</v>
      </c>
      <c r="E5" s="201"/>
      <c r="F5" s="202"/>
    </row>
    <row r="6" spans="1:8" ht="20.25" x14ac:dyDescent="0.2">
      <c r="A6" s="203">
        <v>1</v>
      </c>
      <c r="B6" s="204">
        <v>2</v>
      </c>
      <c r="C6" s="204">
        <v>3</v>
      </c>
      <c r="D6" s="196" t="s">
        <v>1</v>
      </c>
      <c r="E6" s="196" t="s">
        <v>25</v>
      </c>
      <c r="F6" s="205" t="s">
        <v>26</v>
      </c>
    </row>
    <row r="7" spans="1:8" ht="20.25" x14ac:dyDescent="0.3">
      <c r="A7" s="88" t="s">
        <v>9</v>
      </c>
      <c r="B7" s="89" t="s">
        <v>13</v>
      </c>
      <c r="C7" s="89"/>
      <c r="D7" s="48">
        <f>D8</f>
        <v>19119700</v>
      </c>
      <c r="E7" s="49">
        <f>E8</f>
        <v>4319028.6100000003</v>
      </c>
      <c r="F7" s="49">
        <f>D7-E7</f>
        <v>14800671.390000001</v>
      </c>
      <c r="G7" s="3"/>
      <c r="H7" s="3"/>
    </row>
    <row r="8" spans="1:8" ht="40.5" x14ac:dyDescent="0.3">
      <c r="A8" s="90" t="s">
        <v>156</v>
      </c>
      <c r="B8" s="47" t="s">
        <v>13</v>
      </c>
      <c r="C8" s="47" t="s">
        <v>312</v>
      </c>
      <c r="D8" s="48">
        <f>D9+D81+D92+D113+D134+D179+D187+D206+D214</f>
        <v>19119700</v>
      </c>
      <c r="E8" s="49">
        <f>E9+E81+E92+E113+E134+E179+E187+E206+E214</f>
        <v>4319028.6100000003</v>
      </c>
      <c r="F8" s="49">
        <f t="shared" ref="F8:F71" si="0">D8-E8</f>
        <v>14800671.390000001</v>
      </c>
      <c r="G8" s="6"/>
      <c r="H8" s="5"/>
    </row>
    <row r="9" spans="1:8" ht="19.5" customHeight="1" x14ac:dyDescent="0.3">
      <c r="A9" s="91" t="s">
        <v>61</v>
      </c>
      <c r="B9" s="47" t="s">
        <v>13</v>
      </c>
      <c r="C9" s="47" t="s">
        <v>313</v>
      </c>
      <c r="D9" s="48">
        <f>D10+D19+D37+D43+D49</f>
        <v>4099700</v>
      </c>
      <c r="E9" s="49">
        <f>E10+E19+E37+E43+E49</f>
        <v>2400669.4300000002</v>
      </c>
      <c r="F9" s="49">
        <f t="shared" si="0"/>
        <v>1699030.5699999998</v>
      </c>
      <c r="G9" s="6"/>
      <c r="H9" s="5"/>
    </row>
    <row r="10" spans="1:8" ht="61.5" customHeight="1" x14ac:dyDescent="0.3">
      <c r="A10" s="91" t="s">
        <v>94</v>
      </c>
      <c r="B10" s="47" t="s">
        <v>13</v>
      </c>
      <c r="C10" s="47" t="s">
        <v>314</v>
      </c>
      <c r="D10" s="48">
        <f t="shared" ref="D10:E14" si="1">D11</f>
        <v>761700</v>
      </c>
      <c r="E10" s="49">
        <f t="shared" si="1"/>
        <v>446433.74</v>
      </c>
      <c r="F10" s="49">
        <f t="shared" si="0"/>
        <v>315266.26</v>
      </c>
      <c r="G10" s="6"/>
      <c r="H10" s="5"/>
    </row>
    <row r="11" spans="1:8" ht="43.5" customHeight="1" x14ac:dyDescent="0.3">
      <c r="A11" s="91" t="s">
        <v>268</v>
      </c>
      <c r="B11" s="47" t="s">
        <v>13</v>
      </c>
      <c r="C11" s="47" t="s">
        <v>315</v>
      </c>
      <c r="D11" s="48">
        <f t="shared" si="1"/>
        <v>761700</v>
      </c>
      <c r="E11" s="49">
        <f t="shared" si="1"/>
        <v>446433.74</v>
      </c>
      <c r="F11" s="49">
        <f t="shared" si="0"/>
        <v>315266.26</v>
      </c>
      <c r="G11" s="6"/>
      <c r="H11" s="5"/>
    </row>
    <row r="12" spans="1:8" ht="44.25" customHeight="1" x14ac:dyDescent="0.3">
      <c r="A12" s="91" t="s">
        <v>154</v>
      </c>
      <c r="B12" s="47" t="s">
        <v>13</v>
      </c>
      <c r="C12" s="47" t="s">
        <v>316</v>
      </c>
      <c r="D12" s="48">
        <f t="shared" si="1"/>
        <v>761700</v>
      </c>
      <c r="E12" s="49">
        <f t="shared" si="1"/>
        <v>446433.74</v>
      </c>
      <c r="F12" s="49">
        <f t="shared" si="0"/>
        <v>315266.26</v>
      </c>
      <c r="G12" s="6"/>
      <c r="H12" s="5"/>
    </row>
    <row r="13" spans="1:8" ht="105.75" customHeight="1" x14ac:dyDescent="0.3">
      <c r="A13" s="91" t="s">
        <v>287</v>
      </c>
      <c r="B13" s="47" t="s">
        <v>13</v>
      </c>
      <c r="C13" s="47" t="s">
        <v>317</v>
      </c>
      <c r="D13" s="48">
        <f t="shared" si="1"/>
        <v>761700</v>
      </c>
      <c r="E13" s="49">
        <f t="shared" si="1"/>
        <v>446433.74</v>
      </c>
      <c r="F13" s="49">
        <f t="shared" si="0"/>
        <v>315266.26</v>
      </c>
      <c r="G13" s="6"/>
      <c r="H13" s="5"/>
    </row>
    <row r="14" spans="1:8" ht="123" customHeight="1" x14ac:dyDescent="0.3">
      <c r="A14" s="91" t="s">
        <v>451</v>
      </c>
      <c r="B14" s="47" t="s">
        <v>13</v>
      </c>
      <c r="C14" s="47" t="s">
        <v>453</v>
      </c>
      <c r="D14" s="48">
        <f t="shared" si="1"/>
        <v>761700</v>
      </c>
      <c r="E14" s="49">
        <f t="shared" si="1"/>
        <v>446433.74</v>
      </c>
      <c r="F14" s="49">
        <f t="shared" si="0"/>
        <v>315266.26</v>
      </c>
      <c r="G14" s="6"/>
      <c r="H14" s="5"/>
    </row>
    <row r="15" spans="1:8" ht="50.25" customHeight="1" x14ac:dyDescent="0.3">
      <c r="A15" s="91" t="s">
        <v>437</v>
      </c>
      <c r="B15" s="47" t="s">
        <v>13</v>
      </c>
      <c r="C15" s="47" t="s">
        <v>439</v>
      </c>
      <c r="D15" s="48">
        <f>D16+D17+D18</f>
        <v>761700</v>
      </c>
      <c r="E15" s="49">
        <f>E16+E17+E18</f>
        <v>446433.74</v>
      </c>
      <c r="F15" s="49">
        <f t="shared" si="0"/>
        <v>315266.26</v>
      </c>
      <c r="G15" s="6"/>
      <c r="H15" s="5"/>
    </row>
    <row r="16" spans="1:8" ht="45" customHeight="1" x14ac:dyDescent="0.3">
      <c r="A16" s="90" t="s">
        <v>321</v>
      </c>
      <c r="B16" s="47" t="s">
        <v>13</v>
      </c>
      <c r="C16" s="47" t="s">
        <v>318</v>
      </c>
      <c r="D16" s="48">
        <v>547200</v>
      </c>
      <c r="E16" s="49">
        <v>320523.89</v>
      </c>
      <c r="F16" s="49">
        <f t="shared" si="0"/>
        <v>226676.11</v>
      </c>
      <c r="G16" s="6"/>
      <c r="H16" s="5"/>
    </row>
    <row r="17" spans="1:10" ht="65.25" customHeight="1" x14ac:dyDescent="0.3">
      <c r="A17" s="91" t="s">
        <v>157</v>
      </c>
      <c r="B17" s="47" t="s">
        <v>13</v>
      </c>
      <c r="C17" s="47" t="s">
        <v>319</v>
      </c>
      <c r="D17" s="48">
        <v>49200</v>
      </c>
      <c r="E17" s="48">
        <v>36840</v>
      </c>
      <c r="F17" s="49">
        <f t="shared" si="0"/>
        <v>12360</v>
      </c>
      <c r="G17" s="179"/>
      <c r="H17" s="180"/>
    </row>
    <row r="18" spans="1:10" ht="84" customHeight="1" x14ac:dyDescent="0.3">
      <c r="A18" s="91" t="s">
        <v>322</v>
      </c>
      <c r="B18" s="47" t="s">
        <v>13</v>
      </c>
      <c r="C18" s="47" t="s">
        <v>320</v>
      </c>
      <c r="D18" s="48">
        <v>165300</v>
      </c>
      <c r="E18" s="48">
        <v>89069.85</v>
      </c>
      <c r="F18" s="49">
        <f t="shared" si="0"/>
        <v>76230.149999999994</v>
      </c>
      <c r="G18" s="6"/>
      <c r="H18" s="5"/>
    </row>
    <row r="19" spans="1:10" ht="103.5" customHeight="1" x14ac:dyDescent="0.3">
      <c r="A19" s="46" t="s">
        <v>263</v>
      </c>
      <c r="B19" s="47" t="s">
        <v>13</v>
      </c>
      <c r="C19" s="47" t="s">
        <v>311</v>
      </c>
      <c r="D19" s="48">
        <f>D20+D32</f>
        <v>2872600</v>
      </c>
      <c r="E19" s="49">
        <f>E20+E32</f>
        <v>1840979.45</v>
      </c>
      <c r="F19" s="49">
        <f t="shared" si="0"/>
        <v>1031620.55</v>
      </c>
      <c r="G19" s="6"/>
      <c r="H19" s="5"/>
      <c r="I19" s="3"/>
      <c r="J19" s="3"/>
    </row>
    <row r="20" spans="1:10" ht="103.5" customHeight="1" x14ac:dyDescent="0.3">
      <c r="A20" s="46" t="s">
        <v>269</v>
      </c>
      <c r="B20" s="47" t="s">
        <v>13</v>
      </c>
      <c r="C20" s="47" t="s">
        <v>310</v>
      </c>
      <c r="D20" s="48">
        <f>D21</f>
        <v>2872400</v>
      </c>
      <c r="E20" s="49">
        <f>E21</f>
        <v>1840779.45</v>
      </c>
      <c r="F20" s="49">
        <f t="shared" si="0"/>
        <v>1031620.55</v>
      </c>
      <c r="G20" s="6"/>
      <c r="H20" s="5"/>
      <c r="I20" s="3"/>
      <c r="J20" s="3"/>
    </row>
    <row r="21" spans="1:10" ht="105" customHeight="1" x14ac:dyDescent="0.3">
      <c r="A21" s="46" t="s">
        <v>257</v>
      </c>
      <c r="B21" s="47" t="s">
        <v>13</v>
      </c>
      <c r="C21" s="47" t="s">
        <v>309</v>
      </c>
      <c r="D21" s="48">
        <f>D22+D28</f>
        <v>2872400</v>
      </c>
      <c r="E21" s="49">
        <f>E22+E28</f>
        <v>1840779.45</v>
      </c>
      <c r="F21" s="49">
        <f t="shared" si="0"/>
        <v>1031620.55</v>
      </c>
      <c r="G21" s="6"/>
      <c r="H21" s="6"/>
      <c r="I21" s="5"/>
      <c r="J21" s="3"/>
    </row>
    <row r="22" spans="1:10" ht="192" customHeight="1" x14ac:dyDescent="0.3">
      <c r="A22" s="95" t="s">
        <v>545</v>
      </c>
      <c r="B22" s="47" t="s">
        <v>13</v>
      </c>
      <c r="C22" s="47" t="s">
        <v>306</v>
      </c>
      <c r="D22" s="48">
        <f>D23</f>
        <v>2434700</v>
      </c>
      <c r="E22" s="49">
        <f>E23</f>
        <v>1563735.27</v>
      </c>
      <c r="F22" s="49">
        <f t="shared" si="0"/>
        <v>870964.73</v>
      </c>
      <c r="G22" s="6"/>
      <c r="H22" s="6"/>
      <c r="I22" s="5"/>
      <c r="J22" s="3"/>
    </row>
    <row r="23" spans="1:10" ht="127.5" customHeight="1" x14ac:dyDescent="0.3">
      <c r="A23" s="94" t="s">
        <v>451</v>
      </c>
      <c r="B23" s="47" t="s">
        <v>13</v>
      </c>
      <c r="C23" s="47" t="s">
        <v>452</v>
      </c>
      <c r="D23" s="48">
        <f>D24</f>
        <v>2434700</v>
      </c>
      <c r="E23" s="49">
        <f>E24</f>
        <v>1563735.27</v>
      </c>
      <c r="F23" s="49">
        <f t="shared" si="0"/>
        <v>870964.73</v>
      </c>
      <c r="G23" s="6"/>
      <c r="H23" s="6"/>
      <c r="I23" s="5"/>
      <c r="J23" s="3"/>
    </row>
    <row r="24" spans="1:10" ht="70.5" customHeight="1" x14ac:dyDescent="0.3">
      <c r="A24" s="46" t="s">
        <v>437</v>
      </c>
      <c r="B24" s="47" t="s">
        <v>13</v>
      </c>
      <c r="C24" s="47" t="s">
        <v>438</v>
      </c>
      <c r="D24" s="48">
        <f>D25+D26+D27</f>
        <v>2434700</v>
      </c>
      <c r="E24" s="49">
        <f>E25+E26+E27</f>
        <v>1563735.27</v>
      </c>
      <c r="F24" s="49">
        <f t="shared" si="0"/>
        <v>870964.73</v>
      </c>
      <c r="G24" s="6"/>
      <c r="H24" s="6"/>
      <c r="I24" s="5"/>
      <c r="J24" s="3"/>
    </row>
    <row r="25" spans="1:10" ht="64.5" customHeight="1" x14ac:dyDescent="0.3">
      <c r="A25" s="90" t="s">
        <v>158</v>
      </c>
      <c r="B25" s="47" t="s">
        <v>13</v>
      </c>
      <c r="C25" s="47" t="s">
        <v>307</v>
      </c>
      <c r="D25" s="48">
        <v>1733700</v>
      </c>
      <c r="E25" s="49">
        <v>1153522.72</v>
      </c>
      <c r="F25" s="49">
        <f t="shared" si="0"/>
        <v>580177.28</v>
      </c>
      <c r="G25" s="6"/>
      <c r="H25" s="5"/>
    </row>
    <row r="26" spans="1:10" ht="81" x14ac:dyDescent="0.3">
      <c r="A26" s="91" t="s">
        <v>157</v>
      </c>
      <c r="B26" s="47" t="s">
        <v>13</v>
      </c>
      <c r="C26" s="47" t="s">
        <v>308</v>
      </c>
      <c r="D26" s="48">
        <v>177400</v>
      </c>
      <c r="E26" s="48">
        <v>105192</v>
      </c>
      <c r="F26" s="49">
        <f t="shared" si="0"/>
        <v>72208</v>
      </c>
      <c r="G26" s="6"/>
      <c r="H26" s="5"/>
    </row>
    <row r="27" spans="1:10" ht="81" x14ac:dyDescent="0.3">
      <c r="A27" s="91" t="s">
        <v>322</v>
      </c>
      <c r="B27" s="47" t="s">
        <v>13</v>
      </c>
      <c r="C27" s="47" t="s">
        <v>323</v>
      </c>
      <c r="D27" s="48">
        <v>523600</v>
      </c>
      <c r="E27" s="48">
        <v>305020.55</v>
      </c>
      <c r="F27" s="49">
        <f t="shared" si="0"/>
        <v>218579.45</v>
      </c>
      <c r="G27" s="6"/>
      <c r="H27" s="5"/>
    </row>
    <row r="28" spans="1:10" ht="207" customHeight="1" x14ac:dyDescent="0.3">
      <c r="A28" s="46" t="s">
        <v>270</v>
      </c>
      <c r="B28" s="47" t="s">
        <v>13</v>
      </c>
      <c r="C28" s="47" t="s">
        <v>301</v>
      </c>
      <c r="D28" s="48">
        <f>D31</f>
        <v>437700</v>
      </c>
      <c r="E28" s="48">
        <f>E31</f>
        <v>277044.18</v>
      </c>
      <c r="F28" s="49">
        <f t="shared" si="0"/>
        <v>160655.82</v>
      </c>
      <c r="G28" s="6"/>
      <c r="H28" s="5"/>
    </row>
    <row r="29" spans="1:10" ht="68.25" customHeight="1" x14ac:dyDescent="0.3">
      <c r="A29" s="46" t="s">
        <v>423</v>
      </c>
      <c r="B29" s="47" t="s">
        <v>13</v>
      </c>
      <c r="C29" s="47" t="s">
        <v>425</v>
      </c>
      <c r="D29" s="48">
        <f>D30</f>
        <v>437700</v>
      </c>
      <c r="E29" s="48">
        <f>E30</f>
        <v>277044.18</v>
      </c>
      <c r="F29" s="49">
        <f t="shared" si="0"/>
        <v>160655.82</v>
      </c>
      <c r="G29" s="6"/>
      <c r="H29" s="5"/>
    </row>
    <row r="30" spans="1:10" ht="72" customHeight="1" x14ac:dyDescent="0.3">
      <c r="A30" s="46" t="s">
        <v>424</v>
      </c>
      <c r="B30" s="47" t="s">
        <v>13</v>
      </c>
      <c r="C30" s="47" t="s">
        <v>426</v>
      </c>
      <c r="D30" s="48">
        <f>D31</f>
        <v>437700</v>
      </c>
      <c r="E30" s="48">
        <f>E31</f>
        <v>277044.18</v>
      </c>
      <c r="F30" s="49">
        <f t="shared" si="0"/>
        <v>160655.82</v>
      </c>
      <c r="G30" s="6"/>
      <c r="H30" s="5"/>
    </row>
    <row r="31" spans="1:10" ht="67.5" customHeight="1" x14ac:dyDescent="0.3">
      <c r="A31" s="46" t="s">
        <v>171</v>
      </c>
      <c r="B31" s="47" t="s">
        <v>13</v>
      </c>
      <c r="C31" s="47" t="s">
        <v>298</v>
      </c>
      <c r="D31" s="48">
        <v>437700</v>
      </c>
      <c r="E31" s="49">
        <v>277044.18</v>
      </c>
      <c r="F31" s="49">
        <f t="shared" si="0"/>
        <v>160655.82</v>
      </c>
      <c r="G31" s="6"/>
      <c r="H31" s="5"/>
    </row>
    <row r="32" spans="1:10" ht="20.25" x14ac:dyDescent="0.3">
      <c r="A32" s="46" t="s">
        <v>159</v>
      </c>
      <c r="B32" s="47" t="s">
        <v>13</v>
      </c>
      <c r="C32" s="47" t="s">
        <v>300</v>
      </c>
      <c r="D32" s="48">
        <f t="shared" ref="D32" si="2">D33</f>
        <v>200</v>
      </c>
      <c r="E32" s="153">
        <f>E33</f>
        <v>200</v>
      </c>
      <c r="F32" s="49">
        <f t="shared" si="0"/>
        <v>0</v>
      </c>
    </row>
    <row r="33" spans="1:6" ht="225" customHeight="1" x14ac:dyDescent="0.3">
      <c r="A33" s="46" t="s">
        <v>255</v>
      </c>
      <c r="B33" s="47" t="s">
        <v>13</v>
      </c>
      <c r="C33" s="47" t="s">
        <v>299</v>
      </c>
      <c r="D33" s="48">
        <f>D34</f>
        <v>200</v>
      </c>
      <c r="E33" s="153">
        <f>E34</f>
        <v>200</v>
      </c>
      <c r="F33" s="49">
        <f t="shared" si="0"/>
        <v>0</v>
      </c>
    </row>
    <row r="34" spans="1:6" ht="72" customHeight="1" x14ac:dyDescent="0.3">
      <c r="A34" s="46" t="s">
        <v>423</v>
      </c>
      <c r="B34" s="47" t="s">
        <v>13</v>
      </c>
      <c r="C34" s="47" t="s">
        <v>428</v>
      </c>
      <c r="D34" s="48">
        <f>D35</f>
        <v>200</v>
      </c>
      <c r="E34" s="152">
        <f>E35</f>
        <v>200</v>
      </c>
      <c r="F34" s="49">
        <f t="shared" si="0"/>
        <v>0</v>
      </c>
    </row>
    <row r="35" spans="1:6" ht="69" customHeight="1" x14ac:dyDescent="0.3">
      <c r="A35" s="46" t="s">
        <v>424</v>
      </c>
      <c r="B35" s="47" t="s">
        <v>13</v>
      </c>
      <c r="C35" s="47" t="s">
        <v>427</v>
      </c>
      <c r="D35" s="48">
        <f>D36</f>
        <v>200</v>
      </c>
      <c r="E35" s="152">
        <f>E36</f>
        <v>200</v>
      </c>
      <c r="F35" s="49">
        <f t="shared" si="0"/>
        <v>0</v>
      </c>
    </row>
    <row r="36" spans="1:6" ht="65.25" customHeight="1" x14ac:dyDescent="0.3">
      <c r="A36" s="46" t="s">
        <v>171</v>
      </c>
      <c r="B36" s="47" t="s">
        <v>13</v>
      </c>
      <c r="C36" s="47" t="s">
        <v>292</v>
      </c>
      <c r="D36" s="48">
        <v>200</v>
      </c>
      <c r="E36" s="152">
        <v>200</v>
      </c>
      <c r="F36" s="49">
        <f t="shared" si="0"/>
        <v>0</v>
      </c>
    </row>
    <row r="37" spans="1:6" ht="40.5" x14ac:dyDescent="0.3">
      <c r="A37" s="46" t="s">
        <v>289</v>
      </c>
      <c r="B37" s="47" t="s">
        <v>13</v>
      </c>
      <c r="C37" s="47" t="s">
        <v>293</v>
      </c>
      <c r="D37" s="48">
        <f t="shared" ref="D37:E41" si="3">D38</f>
        <v>224000</v>
      </c>
      <c r="E37" s="49">
        <f t="shared" si="3"/>
        <v>0</v>
      </c>
      <c r="F37" s="49">
        <f t="shared" si="0"/>
        <v>224000</v>
      </c>
    </row>
    <row r="38" spans="1:6" ht="60.75" x14ac:dyDescent="0.3">
      <c r="A38" s="91" t="s">
        <v>271</v>
      </c>
      <c r="B38" s="47" t="s">
        <v>13</v>
      </c>
      <c r="C38" s="47" t="s">
        <v>294</v>
      </c>
      <c r="D38" s="48">
        <f t="shared" si="3"/>
        <v>224000</v>
      </c>
      <c r="E38" s="49">
        <f t="shared" si="3"/>
        <v>0</v>
      </c>
      <c r="F38" s="49">
        <f t="shared" si="0"/>
        <v>224000</v>
      </c>
    </row>
    <row r="39" spans="1:6" ht="20.25" x14ac:dyDescent="0.3">
      <c r="A39" s="46" t="s">
        <v>155</v>
      </c>
      <c r="B39" s="47" t="s">
        <v>13</v>
      </c>
      <c r="C39" s="47" t="s">
        <v>295</v>
      </c>
      <c r="D39" s="48">
        <f t="shared" si="3"/>
        <v>224000</v>
      </c>
      <c r="E39" s="49">
        <f t="shared" si="3"/>
        <v>0</v>
      </c>
      <c r="F39" s="49">
        <f t="shared" si="0"/>
        <v>224000</v>
      </c>
    </row>
    <row r="40" spans="1:6" ht="141.75" x14ac:dyDescent="0.3">
      <c r="A40" s="46" t="s">
        <v>291</v>
      </c>
      <c r="B40" s="47" t="s">
        <v>13</v>
      </c>
      <c r="C40" s="47" t="s">
        <v>296</v>
      </c>
      <c r="D40" s="48">
        <f t="shared" si="3"/>
        <v>224000</v>
      </c>
      <c r="E40" s="49">
        <f t="shared" si="3"/>
        <v>0</v>
      </c>
      <c r="F40" s="49">
        <f t="shared" si="0"/>
        <v>224000</v>
      </c>
    </row>
    <row r="41" spans="1:6" ht="20.25" x14ac:dyDescent="0.3">
      <c r="A41" s="46" t="s">
        <v>441</v>
      </c>
      <c r="B41" s="47" t="s">
        <v>13</v>
      </c>
      <c r="C41" s="47" t="s">
        <v>489</v>
      </c>
      <c r="D41" s="48">
        <f t="shared" si="3"/>
        <v>224000</v>
      </c>
      <c r="E41" s="49">
        <f t="shared" si="3"/>
        <v>0</v>
      </c>
      <c r="F41" s="49">
        <f t="shared" si="0"/>
        <v>224000</v>
      </c>
    </row>
    <row r="42" spans="1:6" ht="20.25" x14ac:dyDescent="0.3">
      <c r="A42" s="46" t="s">
        <v>290</v>
      </c>
      <c r="B42" s="47" t="s">
        <v>13</v>
      </c>
      <c r="C42" s="47" t="s">
        <v>297</v>
      </c>
      <c r="D42" s="48">
        <v>224000</v>
      </c>
      <c r="E42" s="153">
        <v>0</v>
      </c>
      <c r="F42" s="49">
        <f t="shared" si="0"/>
        <v>224000</v>
      </c>
    </row>
    <row r="43" spans="1:6" ht="20.25" x14ac:dyDescent="0.3">
      <c r="A43" s="91" t="s">
        <v>67</v>
      </c>
      <c r="B43" s="47" t="s">
        <v>13</v>
      </c>
      <c r="C43" s="47" t="s">
        <v>302</v>
      </c>
      <c r="D43" s="48">
        <f t="shared" ref="D43:E45" si="4">D44</f>
        <v>10000</v>
      </c>
      <c r="E43" s="49">
        <f t="shared" si="4"/>
        <v>0</v>
      </c>
      <c r="F43" s="49">
        <f t="shared" si="0"/>
        <v>10000</v>
      </c>
    </row>
    <row r="44" spans="1:6" ht="71.25" customHeight="1" x14ac:dyDescent="0.3">
      <c r="A44" s="91" t="s">
        <v>271</v>
      </c>
      <c r="B44" s="47" t="s">
        <v>13</v>
      </c>
      <c r="C44" s="47" t="s">
        <v>303</v>
      </c>
      <c r="D44" s="48">
        <f t="shared" si="4"/>
        <v>10000</v>
      </c>
      <c r="E44" s="49">
        <f t="shared" si="4"/>
        <v>0</v>
      </c>
      <c r="F44" s="49">
        <f t="shared" si="0"/>
        <v>10000</v>
      </c>
    </row>
    <row r="45" spans="1:6" ht="40.5" customHeight="1" x14ac:dyDescent="0.3">
      <c r="A45" s="91" t="s">
        <v>160</v>
      </c>
      <c r="B45" s="47" t="s">
        <v>13</v>
      </c>
      <c r="C45" s="47" t="s">
        <v>304</v>
      </c>
      <c r="D45" s="48">
        <f t="shared" si="4"/>
        <v>10000</v>
      </c>
      <c r="E45" s="49">
        <f t="shared" si="4"/>
        <v>0</v>
      </c>
      <c r="F45" s="49">
        <f t="shared" si="0"/>
        <v>10000</v>
      </c>
    </row>
    <row r="46" spans="1:6" ht="126.75" customHeight="1" x14ac:dyDescent="0.3">
      <c r="A46" s="91" t="s">
        <v>267</v>
      </c>
      <c r="B46" s="47" t="s">
        <v>13</v>
      </c>
      <c r="C46" s="47" t="s">
        <v>305</v>
      </c>
      <c r="D46" s="48">
        <f>D47</f>
        <v>10000</v>
      </c>
      <c r="E46" s="48">
        <f>E47</f>
        <v>0</v>
      </c>
      <c r="F46" s="49">
        <f t="shared" si="0"/>
        <v>10000</v>
      </c>
    </row>
    <row r="47" spans="1:6" ht="36" customHeight="1" x14ac:dyDescent="0.3">
      <c r="A47" s="91" t="s">
        <v>441</v>
      </c>
      <c r="B47" s="47" t="s">
        <v>13</v>
      </c>
      <c r="C47" s="47" t="s">
        <v>440</v>
      </c>
      <c r="D47" s="48">
        <f>D48</f>
        <v>10000</v>
      </c>
      <c r="E47" s="49">
        <f>E48</f>
        <v>0</v>
      </c>
      <c r="F47" s="49">
        <f t="shared" si="0"/>
        <v>10000</v>
      </c>
    </row>
    <row r="48" spans="1:6" ht="22.5" customHeight="1" x14ac:dyDescent="0.3">
      <c r="A48" s="91" t="s">
        <v>161</v>
      </c>
      <c r="B48" s="47" t="s">
        <v>13</v>
      </c>
      <c r="C48" s="47" t="s">
        <v>324</v>
      </c>
      <c r="D48" s="48">
        <v>10000</v>
      </c>
      <c r="E48" s="152">
        <v>0</v>
      </c>
      <c r="F48" s="49">
        <f t="shared" si="0"/>
        <v>10000</v>
      </c>
    </row>
    <row r="49" spans="1:6" ht="20.25" x14ac:dyDescent="0.3">
      <c r="A49" s="46" t="s">
        <v>143</v>
      </c>
      <c r="B49" s="47" t="s">
        <v>13</v>
      </c>
      <c r="C49" s="47" t="s">
        <v>325</v>
      </c>
      <c r="D49" s="48">
        <f>D50+D65+D76</f>
        <v>231400</v>
      </c>
      <c r="E49" s="49">
        <f>E50+E65+E76</f>
        <v>113256.24</v>
      </c>
      <c r="F49" s="49">
        <f t="shared" si="0"/>
        <v>118143.76</v>
      </c>
    </row>
    <row r="50" spans="1:6" ht="60.75" x14ac:dyDescent="0.3">
      <c r="A50" s="46" t="s">
        <v>269</v>
      </c>
      <c r="B50" s="47" t="s">
        <v>13</v>
      </c>
      <c r="C50" s="47" t="s">
        <v>326</v>
      </c>
      <c r="D50" s="48">
        <f>D51</f>
        <v>136900</v>
      </c>
      <c r="E50" s="49">
        <f>E51</f>
        <v>35531.879999999997</v>
      </c>
      <c r="F50" s="49">
        <f t="shared" si="0"/>
        <v>101368.12</v>
      </c>
    </row>
    <row r="51" spans="1:6" ht="106.5" customHeight="1" x14ac:dyDescent="0.3">
      <c r="A51" s="46" t="s">
        <v>162</v>
      </c>
      <c r="B51" s="47" t="s">
        <v>13</v>
      </c>
      <c r="C51" s="47" t="s">
        <v>327</v>
      </c>
      <c r="D51" s="48">
        <f>D52+D56+D59</f>
        <v>136900</v>
      </c>
      <c r="E51" s="49">
        <f>E52+E56+E59</f>
        <v>35531.879999999997</v>
      </c>
      <c r="F51" s="49">
        <f t="shared" si="0"/>
        <v>101368.12</v>
      </c>
    </row>
    <row r="52" spans="1:6" ht="189.75" customHeight="1" x14ac:dyDescent="0.3">
      <c r="A52" s="46" t="s">
        <v>205</v>
      </c>
      <c r="B52" s="47" t="s">
        <v>13</v>
      </c>
      <c r="C52" s="47" t="s">
        <v>344</v>
      </c>
      <c r="D52" s="48">
        <f t="shared" ref="D52:E54" si="5">D53</f>
        <v>10000</v>
      </c>
      <c r="E52" s="49">
        <f t="shared" si="5"/>
        <v>10000</v>
      </c>
      <c r="F52" s="49">
        <f t="shared" si="0"/>
        <v>0</v>
      </c>
    </row>
    <row r="53" spans="1:6" ht="33" customHeight="1" x14ac:dyDescent="0.3">
      <c r="A53" s="46" t="s">
        <v>441</v>
      </c>
      <c r="B53" s="47" t="s">
        <v>13</v>
      </c>
      <c r="C53" s="47" t="s">
        <v>444</v>
      </c>
      <c r="D53" s="48">
        <f t="shared" si="5"/>
        <v>10000</v>
      </c>
      <c r="E53" s="49">
        <f t="shared" si="5"/>
        <v>10000</v>
      </c>
      <c r="F53" s="49">
        <f t="shared" si="0"/>
        <v>0</v>
      </c>
    </row>
    <row r="54" spans="1:6" ht="31.5" customHeight="1" x14ac:dyDescent="0.3">
      <c r="A54" s="46" t="s">
        <v>442</v>
      </c>
      <c r="B54" s="47" t="s">
        <v>13</v>
      </c>
      <c r="C54" s="47" t="s">
        <v>443</v>
      </c>
      <c r="D54" s="48">
        <f t="shared" si="5"/>
        <v>10000</v>
      </c>
      <c r="E54" s="49">
        <f t="shared" si="5"/>
        <v>10000</v>
      </c>
      <c r="F54" s="49">
        <f t="shared" si="0"/>
        <v>0</v>
      </c>
    </row>
    <row r="55" spans="1:6" ht="24.75" customHeight="1" x14ac:dyDescent="0.3">
      <c r="A55" s="46" t="s">
        <v>206</v>
      </c>
      <c r="B55" s="47" t="s">
        <v>13</v>
      </c>
      <c r="C55" s="47" t="s">
        <v>328</v>
      </c>
      <c r="D55" s="48">
        <v>10000</v>
      </c>
      <c r="E55" s="152">
        <v>10000</v>
      </c>
      <c r="F55" s="49">
        <f t="shared" si="0"/>
        <v>0</v>
      </c>
    </row>
    <row r="56" spans="1:6" ht="318" customHeight="1" x14ac:dyDescent="0.3">
      <c r="A56" s="46" t="s">
        <v>163</v>
      </c>
      <c r="B56" s="47" t="s">
        <v>13</v>
      </c>
      <c r="C56" s="47" t="s">
        <v>329</v>
      </c>
      <c r="D56" s="48">
        <f>D57</f>
        <v>43200</v>
      </c>
      <c r="E56" s="49">
        <f>E57</f>
        <v>21600</v>
      </c>
      <c r="F56" s="49">
        <f t="shared" si="0"/>
        <v>21600</v>
      </c>
    </row>
    <row r="57" spans="1:6" ht="27" customHeight="1" x14ac:dyDescent="0.3">
      <c r="A57" s="94" t="s">
        <v>446</v>
      </c>
      <c r="B57" s="47" t="s">
        <v>13</v>
      </c>
      <c r="C57" s="47" t="s">
        <v>445</v>
      </c>
      <c r="D57" s="48">
        <f>D58</f>
        <v>43200</v>
      </c>
      <c r="E57" s="49">
        <f>E58</f>
        <v>21600</v>
      </c>
      <c r="F57" s="49">
        <f t="shared" si="0"/>
        <v>21600</v>
      </c>
    </row>
    <row r="58" spans="1:6" ht="20.25" x14ac:dyDescent="0.3">
      <c r="A58" s="46" t="s">
        <v>59</v>
      </c>
      <c r="B58" s="47" t="s">
        <v>13</v>
      </c>
      <c r="C58" s="47" t="s">
        <v>330</v>
      </c>
      <c r="D58" s="48">
        <v>43200</v>
      </c>
      <c r="E58" s="49">
        <v>21600</v>
      </c>
      <c r="F58" s="49">
        <f t="shared" si="0"/>
        <v>21600</v>
      </c>
    </row>
    <row r="59" spans="1:6" ht="134.25" customHeight="1" x14ac:dyDescent="0.3">
      <c r="A59" s="46" t="s">
        <v>211</v>
      </c>
      <c r="B59" s="47" t="s">
        <v>13</v>
      </c>
      <c r="C59" s="47" t="s">
        <v>332</v>
      </c>
      <c r="D59" s="48">
        <f>D60</f>
        <v>83700</v>
      </c>
      <c r="E59" s="48">
        <f>E60</f>
        <v>3931.88</v>
      </c>
      <c r="F59" s="49">
        <f t="shared" si="0"/>
        <v>79768.12</v>
      </c>
    </row>
    <row r="60" spans="1:6" ht="32.25" customHeight="1" x14ac:dyDescent="0.3">
      <c r="A60" s="46" t="s">
        <v>441</v>
      </c>
      <c r="B60" s="47" t="s">
        <v>13</v>
      </c>
      <c r="C60" s="47" t="s">
        <v>447</v>
      </c>
      <c r="D60" s="48">
        <f>D61</f>
        <v>83700</v>
      </c>
      <c r="E60" s="48">
        <f>E61</f>
        <v>3931.88</v>
      </c>
      <c r="F60" s="49">
        <f t="shared" si="0"/>
        <v>79768.12</v>
      </c>
    </row>
    <row r="61" spans="1:6" ht="32.25" customHeight="1" x14ac:dyDescent="0.3">
      <c r="A61" s="46" t="s">
        <v>442</v>
      </c>
      <c r="B61" s="47" t="s">
        <v>13</v>
      </c>
      <c r="C61" s="47" t="s">
        <v>448</v>
      </c>
      <c r="D61" s="48">
        <f>D62+D63+D64</f>
        <v>83700</v>
      </c>
      <c r="E61" s="48">
        <f>E62+E63+E64</f>
        <v>3931.88</v>
      </c>
      <c r="F61" s="49">
        <f t="shared" si="0"/>
        <v>79768.12</v>
      </c>
    </row>
    <row r="62" spans="1:6" ht="40.5" x14ac:dyDescent="0.3">
      <c r="A62" s="46" t="s">
        <v>151</v>
      </c>
      <c r="B62" s="47" t="s">
        <v>13</v>
      </c>
      <c r="C62" s="47" t="s">
        <v>331</v>
      </c>
      <c r="D62" s="48">
        <v>79700</v>
      </c>
      <c r="E62" s="48">
        <v>74</v>
      </c>
      <c r="F62" s="49">
        <f t="shared" si="0"/>
        <v>79626</v>
      </c>
    </row>
    <row r="63" spans="1:6" ht="40.5" x14ac:dyDescent="0.3">
      <c r="A63" s="46" t="s">
        <v>152</v>
      </c>
      <c r="B63" s="47" t="s">
        <v>13</v>
      </c>
      <c r="C63" s="47" t="s">
        <v>333</v>
      </c>
      <c r="D63" s="48">
        <v>3800</v>
      </c>
      <c r="E63" s="48">
        <v>3751</v>
      </c>
      <c r="F63" s="49">
        <f t="shared" si="0"/>
        <v>49</v>
      </c>
    </row>
    <row r="64" spans="1:6" ht="20.25" x14ac:dyDescent="0.3">
      <c r="A64" s="46" t="s">
        <v>206</v>
      </c>
      <c r="B64" s="47" t="s">
        <v>13</v>
      </c>
      <c r="C64" s="47" t="s">
        <v>500</v>
      </c>
      <c r="D64" s="48">
        <v>200</v>
      </c>
      <c r="E64" s="48">
        <v>106.88</v>
      </c>
      <c r="F64" s="49">
        <f t="shared" si="0"/>
        <v>93.12</v>
      </c>
    </row>
    <row r="65" spans="1:6" ht="76.5" customHeight="1" x14ac:dyDescent="0.3">
      <c r="A65" s="46" t="s">
        <v>272</v>
      </c>
      <c r="B65" s="47" t="s">
        <v>13</v>
      </c>
      <c r="C65" s="47" t="s">
        <v>334</v>
      </c>
      <c r="D65" s="48">
        <f>D66+D71</f>
        <v>57000</v>
      </c>
      <c r="E65" s="49">
        <f>E66+E71</f>
        <v>40665</v>
      </c>
      <c r="F65" s="49">
        <f t="shared" si="0"/>
        <v>16335</v>
      </c>
    </row>
    <row r="66" spans="1:6" ht="121.5" x14ac:dyDescent="0.3">
      <c r="A66" s="92" t="s">
        <v>149</v>
      </c>
      <c r="B66" s="47" t="s">
        <v>13</v>
      </c>
      <c r="C66" s="47" t="s">
        <v>335</v>
      </c>
      <c r="D66" s="48">
        <f t="shared" ref="D66:E69" si="6">D67</f>
        <v>2000</v>
      </c>
      <c r="E66" s="49">
        <f t="shared" si="6"/>
        <v>0</v>
      </c>
      <c r="F66" s="49">
        <f t="shared" si="0"/>
        <v>2000</v>
      </c>
    </row>
    <row r="67" spans="1:6" ht="249" customHeight="1" x14ac:dyDescent="0.3">
      <c r="A67" s="92" t="s">
        <v>212</v>
      </c>
      <c r="B67" s="47" t="s">
        <v>13</v>
      </c>
      <c r="C67" s="47" t="s">
        <v>336</v>
      </c>
      <c r="D67" s="48">
        <f t="shared" si="6"/>
        <v>2000</v>
      </c>
      <c r="E67" s="49">
        <f t="shared" si="6"/>
        <v>0</v>
      </c>
      <c r="F67" s="49">
        <f t="shared" si="0"/>
        <v>2000</v>
      </c>
    </row>
    <row r="68" spans="1:6" ht="73.5" customHeight="1" x14ac:dyDescent="0.3">
      <c r="A68" s="92" t="s">
        <v>423</v>
      </c>
      <c r="B68" s="47" t="s">
        <v>13</v>
      </c>
      <c r="C68" s="47" t="s">
        <v>432</v>
      </c>
      <c r="D68" s="48">
        <f t="shared" si="6"/>
        <v>2000</v>
      </c>
      <c r="E68" s="49">
        <f t="shared" si="6"/>
        <v>0</v>
      </c>
      <c r="F68" s="49">
        <f t="shared" si="0"/>
        <v>2000</v>
      </c>
    </row>
    <row r="69" spans="1:6" ht="78" customHeight="1" x14ac:dyDescent="0.3">
      <c r="A69" s="92" t="s">
        <v>424</v>
      </c>
      <c r="B69" s="47" t="s">
        <v>13</v>
      </c>
      <c r="C69" s="47" t="s">
        <v>431</v>
      </c>
      <c r="D69" s="48">
        <f t="shared" si="6"/>
        <v>2000</v>
      </c>
      <c r="E69" s="49">
        <f t="shared" si="6"/>
        <v>0</v>
      </c>
      <c r="F69" s="49">
        <f t="shared" si="0"/>
        <v>2000</v>
      </c>
    </row>
    <row r="70" spans="1:6" ht="60.75" x14ac:dyDescent="0.3">
      <c r="A70" s="46" t="s">
        <v>171</v>
      </c>
      <c r="B70" s="47" t="s">
        <v>13</v>
      </c>
      <c r="C70" s="47" t="s">
        <v>337</v>
      </c>
      <c r="D70" s="48">
        <v>2000</v>
      </c>
      <c r="E70" s="161">
        <v>0</v>
      </c>
      <c r="F70" s="49">
        <f t="shared" si="0"/>
        <v>2000</v>
      </c>
    </row>
    <row r="71" spans="1:6" ht="81" x14ac:dyDescent="0.3">
      <c r="A71" s="91" t="s">
        <v>150</v>
      </c>
      <c r="B71" s="47" t="s">
        <v>13</v>
      </c>
      <c r="C71" s="47" t="s">
        <v>338</v>
      </c>
      <c r="D71" s="48">
        <f>D72</f>
        <v>55000</v>
      </c>
      <c r="E71" s="49">
        <f>E72</f>
        <v>40665</v>
      </c>
      <c r="F71" s="49">
        <f t="shared" si="0"/>
        <v>14335</v>
      </c>
    </row>
    <row r="72" spans="1:6" ht="246.75" customHeight="1" x14ac:dyDescent="0.3">
      <c r="A72" s="91" t="s">
        <v>266</v>
      </c>
      <c r="B72" s="47" t="s">
        <v>13</v>
      </c>
      <c r="C72" s="47" t="s">
        <v>339</v>
      </c>
      <c r="D72" s="48">
        <f>D75</f>
        <v>55000</v>
      </c>
      <c r="E72" s="49">
        <f>E75</f>
        <v>40665</v>
      </c>
      <c r="F72" s="49">
        <f t="shared" ref="F72:F135" si="7">D72-E72</f>
        <v>14335</v>
      </c>
    </row>
    <row r="73" spans="1:6" ht="69" customHeight="1" x14ac:dyDescent="0.3">
      <c r="A73" s="91" t="s">
        <v>423</v>
      </c>
      <c r="B73" s="47" t="s">
        <v>13</v>
      </c>
      <c r="C73" s="47" t="s">
        <v>430</v>
      </c>
      <c r="D73" s="48">
        <f>D74</f>
        <v>55000</v>
      </c>
      <c r="E73" s="49">
        <f>E74</f>
        <v>40665</v>
      </c>
      <c r="F73" s="49">
        <f t="shared" si="7"/>
        <v>14335</v>
      </c>
    </row>
    <row r="74" spans="1:6" ht="71.25" customHeight="1" x14ac:dyDescent="0.3">
      <c r="A74" s="91" t="s">
        <v>424</v>
      </c>
      <c r="B74" s="47" t="s">
        <v>13</v>
      </c>
      <c r="C74" s="47" t="s">
        <v>429</v>
      </c>
      <c r="D74" s="48">
        <f>D75</f>
        <v>55000</v>
      </c>
      <c r="E74" s="49">
        <f>E75</f>
        <v>40665</v>
      </c>
      <c r="F74" s="49">
        <f t="shared" si="7"/>
        <v>14335</v>
      </c>
    </row>
    <row r="75" spans="1:6" ht="60.75" x14ac:dyDescent="0.3">
      <c r="A75" s="46" t="s">
        <v>171</v>
      </c>
      <c r="B75" s="47" t="s">
        <v>13</v>
      </c>
      <c r="C75" s="47" t="s">
        <v>340</v>
      </c>
      <c r="D75" s="48">
        <v>55000</v>
      </c>
      <c r="E75" s="48">
        <v>40665</v>
      </c>
      <c r="F75" s="49">
        <f t="shared" si="7"/>
        <v>14335</v>
      </c>
    </row>
    <row r="76" spans="1:6" ht="20.25" x14ac:dyDescent="0.3">
      <c r="A76" s="46" t="s">
        <v>159</v>
      </c>
      <c r="B76" s="47" t="s">
        <v>13</v>
      </c>
      <c r="C76" s="47" t="s">
        <v>341</v>
      </c>
      <c r="D76" s="48">
        <f t="shared" ref="D76:E79" si="8">D77</f>
        <v>37500</v>
      </c>
      <c r="E76" s="49">
        <f t="shared" si="8"/>
        <v>37059.360000000001</v>
      </c>
      <c r="F76" s="49">
        <f t="shared" si="7"/>
        <v>440.63999999999942</v>
      </c>
    </row>
    <row r="77" spans="1:6" ht="168.75" customHeight="1" x14ac:dyDescent="0.3">
      <c r="A77" s="46" t="s">
        <v>248</v>
      </c>
      <c r="B77" s="47" t="s">
        <v>13</v>
      </c>
      <c r="C77" s="47" t="s">
        <v>342</v>
      </c>
      <c r="D77" s="48">
        <f t="shared" si="8"/>
        <v>37500</v>
      </c>
      <c r="E77" s="49">
        <f t="shared" si="8"/>
        <v>37059.360000000001</v>
      </c>
      <c r="F77" s="49">
        <f t="shared" si="7"/>
        <v>440.63999999999942</v>
      </c>
    </row>
    <row r="78" spans="1:6" ht="71.25" customHeight="1" x14ac:dyDescent="0.3">
      <c r="A78" s="91" t="s">
        <v>423</v>
      </c>
      <c r="B78" s="47" t="s">
        <v>13</v>
      </c>
      <c r="C78" s="47" t="s">
        <v>433</v>
      </c>
      <c r="D78" s="48">
        <f t="shared" si="8"/>
        <v>37500</v>
      </c>
      <c r="E78" s="49">
        <f t="shared" si="8"/>
        <v>37059.360000000001</v>
      </c>
      <c r="F78" s="49">
        <f t="shared" si="7"/>
        <v>440.63999999999942</v>
      </c>
    </row>
    <row r="79" spans="1:6" ht="76.5" customHeight="1" x14ac:dyDescent="0.3">
      <c r="A79" s="91" t="s">
        <v>424</v>
      </c>
      <c r="B79" s="47" t="s">
        <v>13</v>
      </c>
      <c r="C79" s="47" t="s">
        <v>434</v>
      </c>
      <c r="D79" s="48">
        <f t="shared" si="8"/>
        <v>37500</v>
      </c>
      <c r="E79" s="49">
        <f t="shared" si="8"/>
        <v>37059.360000000001</v>
      </c>
      <c r="F79" s="49">
        <f t="shared" si="7"/>
        <v>440.63999999999942</v>
      </c>
    </row>
    <row r="80" spans="1:6" ht="60.75" x14ac:dyDescent="0.3">
      <c r="A80" s="46" t="s">
        <v>171</v>
      </c>
      <c r="B80" s="47" t="s">
        <v>13</v>
      </c>
      <c r="C80" s="47" t="s">
        <v>343</v>
      </c>
      <c r="D80" s="48">
        <v>37500</v>
      </c>
      <c r="E80" s="48">
        <v>37059.360000000001</v>
      </c>
      <c r="F80" s="49">
        <f t="shared" si="7"/>
        <v>440.63999999999942</v>
      </c>
    </row>
    <row r="81" spans="1:6" ht="20.25" x14ac:dyDescent="0.3">
      <c r="A81" s="46" t="s">
        <v>62</v>
      </c>
      <c r="B81" s="47" t="s">
        <v>13</v>
      </c>
      <c r="C81" s="47" t="s">
        <v>349</v>
      </c>
      <c r="D81" s="48">
        <f t="shared" ref="D81:E81" si="9">D82</f>
        <v>174800</v>
      </c>
      <c r="E81" s="49">
        <f t="shared" si="9"/>
        <v>78805.47</v>
      </c>
      <c r="F81" s="49">
        <f t="shared" si="7"/>
        <v>95994.53</v>
      </c>
    </row>
    <row r="82" spans="1:6" ht="40.5" x14ac:dyDescent="0.3">
      <c r="A82" s="46" t="s">
        <v>63</v>
      </c>
      <c r="B82" s="47" t="s">
        <v>13</v>
      </c>
      <c r="C82" s="47" t="s">
        <v>348</v>
      </c>
      <c r="D82" s="48">
        <f>D83</f>
        <v>174800</v>
      </c>
      <c r="E82" s="49">
        <f>E83</f>
        <v>78805.47</v>
      </c>
      <c r="F82" s="49">
        <f t="shared" si="7"/>
        <v>95994.53</v>
      </c>
    </row>
    <row r="83" spans="1:6" ht="20.25" x14ac:dyDescent="0.3">
      <c r="A83" s="46" t="s">
        <v>155</v>
      </c>
      <c r="B83" s="47" t="s">
        <v>13</v>
      </c>
      <c r="C83" s="47" t="s">
        <v>345</v>
      </c>
      <c r="D83" s="48">
        <f>D84</f>
        <v>174800</v>
      </c>
      <c r="E83" s="49">
        <f>E84</f>
        <v>78805.47</v>
      </c>
      <c r="F83" s="49">
        <f t="shared" si="7"/>
        <v>95994.53</v>
      </c>
    </row>
    <row r="84" spans="1:6" ht="144.75" customHeight="1" x14ac:dyDescent="0.3">
      <c r="A84" s="46" t="s">
        <v>213</v>
      </c>
      <c r="B84" s="47" t="s">
        <v>13</v>
      </c>
      <c r="C84" s="47" t="s">
        <v>346</v>
      </c>
      <c r="D84" s="48">
        <f>D85+D89</f>
        <v>174800</v>
      </c>
      <c r="E84" s="49">
        <f>E85+E89</f>
        <v>78805.47</v>
      </c>
      <c r="F84" s="49">
        <f t="shared" si="7"/>
        <v>95994.53</v>
      </c>
    </row>
    <row r="85" spans="1:6" ht="144.75" customHeight="1" x14ac:dyDescent="0.3">
      <c r="A85" s="46" t="s">
        <v>451</v>
      </c>
      <c r="B85" s="47" t="s">
        <v>13</v>
      </c>
      <c r="C85" s="47" t="s">
        <v>449</v>
      </c>
      <c r="D85" s="48">
        <f>D86</f>
        <v>157700</v>
      </c>
      <c r="E85" s="49">
        <f>E86</f>
        <v>78805.47</v>
      </c>
      <c r="F85" s="49">
        <f t="shared" si="7"/>
        <v>78894.53</v>
      </c>
    </row>
    <row r="86" spans="1:6" ht="63" customHeight="1" x14ac:dyDescent="0.3">
      <c r="A86" s="46" t="s">
        <v>437</v>
      </c>
      <c r="B86" s="47" t="s">
        <v>13</v>
      </c>
      <c r="C86" s="47" t="s">
        <v>450</v>
      </c>
      <c r="D86" s="48">
        <f>D87+D88</f>
        <v>157700</v>
      </c>
      <c r="E86" s="49">
        <f>E87+E88</f>
        <v>78805.47</v>
      </c>
      <c r="F86" s="49">
        <f t="shared" si="7"/>
        <v>78894.53</v>
      </c>
    </row>
    <row r="87" spans="1:6" ht="48.75" customHeight="1" x14ac:dyDescent="0.3">
      <c r="A87" s="90" t="s">
        <v>352</v>
      </c>
      <c r="B87" s="47" t="s">
        <v>13</v>
      </c>
      <c r="C87" s="47" t="s">
        <v>347</v>
      </c>
      <c r="D87" s="48">
        <v>121100</v>
      </c>
      <c r="E87" s="49">
        <v>60527.28</v>
      </c>
      <c r="F87" s="49">
        <f t="shared" si="7"/>
        <v>60572.72</v>
      </c>
    </row>
    <row r="88" spans="1:6" ht="81.75" customHeight="1" x14ac:dyDescent="0.3">
      <c r="A88" s="91" t="s">
        <v>322</v>
      </c>
      <c r="B88" s="47" t="s">
        <v>13</v>
      </c>
      <c r="C88" s="47" t="s">
        <v>351</v>
      </c>
      <c r="D88" s="48">
        <v>36600</v>
      </c>
      <c r="E88" s="48">
        <v>18278.189999999999</v>
      </c>
      <c r="F88" s="49">
        <f t="shared" si="7"/>
        <v>18321.810000000001</v>
      </c>
    </row>
    <row r="89" spans="1:6" ht="81.75" customHeight="1" x14ac:dyDescent="0.3">
      <c r="A89" s="91" t="s">
        <v>423</v>
      </c>
      <c r="B89" s="47" t="s">
        <v>13</v>
      </c>
      <c r="C89" s="47" t="s">
        <v>435</v>
      </c>
      <c r="D89" s="48">
        <f>D90</f>
        <v>17100</v>
      </c>
      <c r="E89" s="49">
        <f>E90</f>
        <v>0</v>
      </c>
      <c r="F89" s="49">
        <f t="shared" si="7"/>
        <v>17100</v>
      </c>
    </row>
    <row r="90" spans="1:6" ht="81.75" customHeight="1" x14ac:dyDescent="0.3">
      <c r="A90" s="91" t="s">
        <v>424</v>
      </c>
      <c r="B90" s="47" t="s">
        <v>13</v>
      </c>
      <c r="C90" s="47" t="s">
        <v>436</v>
      </c>
      <c r="D90" s="48">
        <f>D91</f>
        <v>17100</v>
      </c>
      <c r="E90" s="49">
        <f>E91</f>
        <v>0</v>
      </c>
      <c r="F90" s="49">
        <f t="shared" si="7"/>
        <v>17100</v>
      </c>
    </row>
    <row r="91" spans="1:6" ht="60.75" x14ac:dyDescent="0.3">
      <c r="A91" s="46" t="s">
        <v>171</v>
      </c>
      <c r="B91" s="47" t="s">
        <v>13</v>
      </c>
      <c r="C91" s="47" t="s">
        <v>350</v>
      </c>
      <c r="D91" s="48">
        <v>17100</v>
      </c>
      <c r="E91" s="152">
        <v>0</v>
      </c>
      <c r="F91" s="49">
        <f t="shared" si="7"/>
        <v>17100</v>
      </c>
    </row>
    <row r="92" spans="1:6" ht="40.5" x14ac:dyDescent="0.3">
      <c r="A92" s="46" t="s">
        <v>64</v>
      </c>
      <c r="B92" s="47" t="s">
        <v>13</v>
      </c>
      <c r="C92" s="47" t="s">
        <v>353</v>
      </c>
      <c r="D92" s="48">
        <f>D93</f>
        <v>110600</v>
      </c>
      <c r="E92" s="49">
        <f>E93</f>
        <v>59000</v>
      </c>
      <c r="F92" s="49">
        <f t="shared" si="7"/>
        <v>51600</v>
      </c>
    </row>
    <row r="93" spans="1:6" ht="81" x14ac:dyDescent="0.3">
      <c r="A93" s="46" t="s">
        <v>167</v>
      </c>
      <c r="B93" s="47" t="s">
        <v>13</v>
      </c>
      <c r="C93" s="47" t="s">
        <v>354</v>
      </c>
      <c r="D93" s="48">
        <f>D94</f>
        <v>110600</v>
      </c>
      <c r="E93" s="49">
        <f>E94</f>
        <v>59000</v>
      </c>
      <c r="F93" s="49">
        <f t="shared" si="7"/>
        <v>51600</v>
      </c>
    </row>
    <row r="94" spans="1:6" ht="109.5" customHeight="1" x14ac:dyDescent="0.3">
      <c r="A94" s="90" t="s">
        <v>280</v>
      </c>
      <c r="B94" s="47" t="s">
        <v>13</v>
      </c>
      <c r="C94" s="47" t="s">
        <v>355</v>
      </c>
      <c r="D94" s="48">
        <f>D95+D100+D108</f>
        <v>110600</v>
      </c>
      <c r="E94" s="49">
        <f>E95+E100+E108</f>
        <v>59000</v>
      </c>
      <c r="F94" s="49">
        <f t="shared" si="7"/>
        <v>51600</v>
      </c>
    </row>
    <row r="95" spans="1:6" ht="141" customHeight="1" x14ac:dyDescent="0.3">
      <c r="A95" s="90" t="s">
        <v>200</v>
      </c>
      <c r="B95" s="47" t="s">
        <v>13</v>
      </c>
      <c r="C95" s="47" t="s">
        <v>356</v>
      </c>
      <c r="D95" s="48">
        <f t="shared" ref="D95:E98" si="10">D96</f>
        <v>3100</v>
      </c>
      <c r="E95" s="49">
        <f t="shared" si="10"/>
        <v>0</v>
      </c>
      <c r="F95" s="49">
        <f t="shared" si="7"/>
        <v>3100</v>
      </c>
    </row>
    <row r="96" spans="1:6" ht="228" customHeight="1" x14ac:dyDescent="0.3">
      <c r="A96" s="90" t="s">
        <v>201</v>
      </c>
      <c r="B96" s="47" t="s">
        <v>13</v>
      </c>
      <c r="C96" s="47" t="s">
        <v>358</v>
      </c>
      <c r="D96" s="48">
        <f t="shared" si="10"/>
        <v>3100</v>
      </c>
      <c r="E96" s="49">
        <f t="shared" si="10"/>
        <v>0</v>
      </c>
      <c r="F96" s="49">
        <f t="shared" si="7"/>
        <v>3100</v>
      </c>
    </row>
    <row r="97" spans="1:6" ht="71.25" customHeight="1" x14ac:dyDescent="0.3">
      <c r="A97" s="91" t="s">
        <v>423</v>
      </c>
      <c r="B97" s="47" t="s">
        <v>13</v>
      </c>
      <c r="C97" s="47" t="s">
        <v>455</v>
      </c>
      <c r="D97" s="48">
        <f t="shared" si="10"/>
        <v>3100</v>
      </c>
      <c r="E97" s="49">
        <f t="shared" si="10"/>
        <v>0</v>
      </c>
      <c r="F97" s="49">
        <f t="shared" si="7"/>
        <v>3100</v>
      </c>
    </row>
    <row r="98" spans="1:6" ht="70.5" customHeight="1" x14ac:dyDescent="0.3">
      <c r="A98" s="46" t="s">
        <v>424</v>
      </c>
      <c r="B98" s="47" t="s">
        <v>13</v>
      </c>
      <c r="C98" s="47" t="s">
        <v>454</v>
      </c>
      <c r="D98" s="48">
        <f t="shared" si="10"/>
        <v>3100</v>
      </c>
      <c r="E98" s="49">
        <f t="shared" si="10"/>
        <v>0</v>
      </c>
      <c r="F98" s="49">
        <f t="shared" si="7"/>
        <v>3100</v>
      </c>
    </row>
    <row r="99" spans="1:6" ht="66.75" customHeight="1" x14ac:dyDescent="0.3">
      <c r="A99" s="46" t="s">
        <v>171</v>
      </c>
      <c r="B99" s="47" t="s">
        <v>13</v>
      </c>
      <c r="C99" s="47" t="s">
        <v>357</v>
      </c>
      <c r="D99" s="48">
        <v>3100</v>
      </c>
      <c r="E99" s="48">
        <v>0</v>
      </c>
      <c r="F99" s="49">
        <f t="shared" si="7"/>
        <v>3100</v>
      </c>
    </row>
    <row r="100" spans="1:6" ht="148.5" customHeight="1" x14ac:dyDescent="0.3">
      <c r="A100" s="90" t="s">
        <v>170</v>
      </c>
      <c r="B100" s="47" t="s">
        <v>13</v>
      </c>
      <c r="C100" s="47" t="s">
        <v>359</v>
      </c>
      <c r="D100" s="48">
        <f>D101+D105</f>
        <v>94800</v>
      </c>
      <c r="E100" s="49">
        <f>E101+E105</f>
        <v>46300</v>
      </c>
      <c r="F100" s="49">
        <f t="shared" si="7"/>
        <v>48500</v>
      </c>
    </row>
    <row r="101" spans="1:6" ht="249.75" customHeight="1" x14ac:dyDescent="0.3">
      <c r="A101" s="93" t="s">
        <v>168</v>
      </c>
      <c r="B101" s="47" t="s">
        <v>13</v>
      </c>
      <c r="C101" s="47" t="s">
        <v>363</v>
      </c>
      <c r="D101" s="48">
        <f t="shared" ref="D101:E103" si="11">D102</f>
        <v>2300</v>
      </c>
      <c r="E101" s="49">
        <f t="shared" si="11"/>
        <v>0</v>
      </c>
      <c r="F101" s="49">
        <f t="shared" si="7"/>
        <v>2300</v>
      </c>
    </row>
    <row r="102" spans="1:6" ht="70.5" customHeight="1" x14ac:dyDescent="0.3">
      <c r="A102" s="91" t="s">
        <v>423</v>
      </c>
      <c r="B102" s="47" t="s">
        <v>13</v>
      </c>
      <c r="C102" s="47" t="s">
        <v>491</v>
      </c>
      <c r="D102" s="48">
        <f t="shared" si="11"/>
        <v>2300</v>
      </c>
      <c r="E102" s="49">
        <f t="shared" si="11"/>
        <v>0</v>
      </c>
      <c r="F102" s="49">
        <f t="shared" si="7"/>
        <v>2300</v>
      </c>
    </row>
    <row r="103" spans="1:6" ht="86.25" customHeight="1" x14ac:dyDescent="0.3">
      <c r="A103" s="46" t="s">
        <v>424</v>
      </c>
      <c r="B103" s="47" t="s">
        <v>13</v>
      </c>
      <c r="C103" s="47" t="s">
        <v>490</v>
      </c>
      <c r="D103" s="48">
        <f t="shared" si="11"/>
        <v>2300</v>
      </c>
      <c r="E103" s="153">
        <f t="shared" si="11"/>
        <v>0</v>
      </c>
      <c r="F103" s="49">
        <f t="shared" si="7"/>
        <v>2300</v>
      </c>
    </row>
    <row r="104" spans="1:6" ht="65.25" customHeight="1" x14ac:dyDescent="0.3">
      <c r="A104" s="46" t="s">
        <v>171</v>
      </c>
      <c r="B104" s="47" t="s">
        <v>13</v>
      </c>
      <c r="C104" s="47" t="s">
        <v>360</v>
      </c>
      <c r="D104" s="48">
        <v>2300</v>
      </c>
      <c r="E104" s="152">
        <v>0</v>
      </c>
      <c r="F104" s="49">
        <f t="shared" si="7"/>
        <v>2300</v>
      </c>
    </row>
    <row r="105" spans="1:6" ht="353.25" customHeight="1" x14ac:dyDescent="0.3">
      <c r="A105" s="94" t="s">
        <v>169</v>
      </c>
      <c r="B105" s="47" t="s">
        <v>13</v>
      </c>
      <c r="C105" s="47" t="s">
        <v>361</v>
      </c>
      <c r="D105" s="48">
        <f>D106</f>
        <v>92500</v>
      </c>
      <c r="E105" s="49">
        <f>E106</f>
        <v>46300</v>
      </c>
      <c r="F105" s="49">
        <f t="shared" si="7"/>
        <v>46200</v>
      </c>
    </row>
    <row r="106" spans="1:6" ht="33.75" customHeight="1" x14ac:dyDescent="0.3">
      <c r="A106" s="94" t="s">
        <v>457</v>
      </c>
      <c r="B106" s="47" t="s">
        <v>13</v>
      </c>
      <c r="C106" s="47" t="s">
        <v>456</v>
      </c>
      <c r="D106" s="48">
        <f>D107</f>
        <v>92500</v>
      </c>
      <c r="E106" s="49">
        <f>E107</f>
        <v>46300</v>
      </c>
      <c r="F106" s="49">
        <f t="shared" si="7"/>
        <v>46200</v>
      </c>
    </row>
    <row r="107" spans="1:6" ht="29.25" customHeight="1" x14ac:dyDescent="0.3">
      <c r="A107" s="46" t="s">
        <v>59</v>
      </c>
      <c r="B107" s="47" t="s">
        <v>13</v>
      </c>
      <c r="C107" s="47" t="s">
        <v>362</v>
      </c>
      <c r="D107" s="48">
        <v>92500</v>
      </c>
      <c r="E107" s="49">
        <v>46300</v>
      </c>
      <c r="F107" s="49">
        <f t="shared" si="7"/>
        <v>46200</v>
      </c>
    </row>
    <row r="108" spans="1:6" ht="153" customHeight="1" x14ac:dyDescent="0.3">
      <c r="A108" s="94" t="s">
        <v>264</v>
      </c>
      <c r="B108" s="47" t="s">
        <v>13</v>
      </c>
      <c r="C108" s="47" t="s">
        <v>364</v>
      </c>
      <c r="D108" s="48">
        <f t="shared" ref="D108:E108" si="12">D109</f>
        <v>12700</v>
      </c>
      <c r="E108" s="49">
        <f t="shared" si="12"/>
        <v>12700</v>
      </c>
      <c r="F108" s="49">
        <f t="shared" si="7"/>
        <v>0</v>
      </c>
    </row>
    <row r="109" spans="1:6" ht="189" customHeight="1" x14ac:dyDescent="0.3">
      <c r="A109" s="93" t="s">
        <v>265</v>
      </c>
      <c r="B109" s="47" t="s">
        <v>13</v>
      </c>
      <c r="C109" s="47" t="s">
        <v>365</v>
      </c>
      <c r="D109" s="48">
        <f t="shared" ref="D109:E111" si="13">D110</f>
        <v>12700</v>
      </c>
      <c r="E109" s="49">
        <f t="shared" si="13"/>
        <v>12700</v>
      </c>
      <c r="F109" s="49">
        <f t="shared" si="7"/>
        <v>0</v>
      </c>
    </row>
    <row r="110" spans="1:6" ht="63" customHeight="1" x14ac:dyDescent="0.3">
      <c r="A110" s="91" t="s">
        <v>423</v>
      </c>
      <c r="B110" s="47" t="s">
        <v>13</v>
      </c>
      <c r="C110" s="47" t="s">
        <v>458</v>
      </c>
      <c r="D110" s="48">
        <f t="shared" si="13"/>
        <v>12700</v>
      </c>
      <c r="E110" s="49">
        <f t="shared" si="13"/>
        <v>12700</v>
      </c>
      <c r="F110" s="49">
        <f t="shared" si="7"/>
        <v>0</v>
      </c>
    </row>
    <row r="111" spans="1:6" ht="72.75" customHeight="1" x14ac:dyDescent="0.3">
      <c r="A111" s="91" t="s">
        <v>424</v>
      </c>
      <c r="B111" s="47" t="s">
        <v>13</v>
      </c>
      <c r="C111" s="47" t="s">
        <v>459</v>
      </c>
      <c r="D111" s="48">
        <f t="shared" si="13"/>
        <v>12700</v>
      </c>
      <c r="E111" s="153">
        <f t="shared" si="13"/>
        <v>12700</v>
      </c>
      <c r="F111" s="49">
        <f t="shared" si="7"/>
        <v>0</v>
      </c>
    </row>
    <row r="112" spans="1:6" ht="64.5" customHeight="1" x14ac:dyDescent="0.3">
      <c r="A112" s="94" t="s">
        <v>171</v>
      </c>
      <c r="B112" s="47" t="s">
        <v>13</v>
      </c>
      <c r="C112" s="47" t="s">
        <v>366</v>
      </c>
      <c r="D112" s="48">
        <v>12700</v>
      </c>
      <c r="E112" s="152">
        <v>12700</v>
      </c>
      <c r="F112" s="49">
        <f t="shared" si="7"/>
        <v>0</v>
      </c>
    </row>
    <row r="113" spans="1:6" ht="21" customHeight="1" x14ac:dyDescent="0.3">
      <c r="A113" s="46" t="s">
        <v>172</v>
      </c>
      <c r="B113" s="47" t="s">
        <v>13</v>
      </c>
      <c r="C113" s="47" t="s">
        <v>367</v>
      </c>
      <c r="D113" s="48">
        <f>D114</f>
        <v>674400</v>
      </c>
      <c r="E113" s="49">
        <f>E114</f>
        <v>100598.49</v>
      </c>
      <c r="F113" s="49">
        <f t="shared" si="7"/>
        <v>573801.51</v>
      </c>
    </row>
    <row r="114" spans="1:6" ht="33.75" customHeight="1" x14ac:dyDescent="0.3">
      <c r="A114" s="46" t="s">
        <v>119</v>
      </c>
      <c r="B114" s="47" t="s">
        <v>13</v>
      </c>
      <c r="C114" s="47" t="s">
        <v>368</v>
      </c>
      <c r="D114" s="48">
        <f>D115</f>
        <v>674400</v>
      </c>
      <c r="E114" s="49">
        <f>E115</f>
        <v>100598.49</v>
      </c>
      <c r="F114" s="49">
        <f t="shared" si="7"/>
        <v>573801.51</v>
      </c>
    </row>
    <row r="115" spans="1:6" ht="80.25" customHeight="1" x14ac:dyDescent="0.3">
      <c r="A115" s="46" t="s">
        <v>273</v>
      </c>
      <c r="B115" s="47" t="s">
        <v>13</v>
      </c>
      <c r="C115" s="47" t="s">
        <v>369</v>
      </c>
      <c r="D115" s="48">
        <f>D116+D129</f>
        <v>674400</v>
      </c>
      <c r="E115" s="49">
        <f>E116+E129</f>
        <v>100598.49</v>
      </c>
      <c r="F115" s="49">
        <f t="shared" si="7"/>
        <v>573801.51</v>
      </c>
    </row>
    <row r="116" spans="1:6" ht="104.25" customHeight="1" x14ac:dyDescent="0.3">
      <c r="A116" s="94" t="s">
        <v>214</v>
      </c>
      <c r="B116" s="47" t="s">
        <v>13</v>
      </c>
      <c r="C116" s="47" t="s">
        <v>370</v>
      </c>
      <c r="D116" s="48">
        <f>D117+D121+D125</f>
        <v>574400</v>
      </c>
      <c r="E116" s="49">
        <f>E117+E121+E125</f>
        <v>100598.49</v>
      </c>
      <c r="F116" s="49">
        <f t="shared" si="7"/>
        <v>473801.51</v>
      </c>
    </row>
    <row r="117" spans="1:6" ht="168" customHeight="1" x14ac:dyDescent="0.3">
      <c r="A117" s="94" t="s">
        <v>258</v>
      </c>
      <c r="B117" s="47" t="s">
        <v>13</v>
      </c>
      <c r="C117" s="47" t="s">
        <v>371</v>
      </c>
      <c r="D117" s="48">
        <f t="shared" ref="D117:E119" si="14">D118</f>
        <v>534500</v>
      </c>
      <c r="E117" s="49">
        <f t="shared" si="14"/>
        <v>99998.49</v>
      </c>
      <c r="F117" s="49">
        <f t="shared" si="7"/>
        <v>434501.51</v>
      </c>
    </row>
    <row r="118" spans="1:6" ht="64.5" customHeight="1" x14ac:dyDescent="0.3">
      <c r="A118" s="91" t="s">
        <v>423</v>
      </c>
      <c r="B118" s="47" t="s">
        <v>13</v>
      </c>
      <c r="C118" s="47" t="s">
        <v>461</v>
      </c>
      <c r="D118" s="48">
        <f t="shared" si="14"/>
        <v>534500</v>
      </c>
      <c r="E118" s="49">
        <f t="shared" si="14"/>
        <v>99998.49</v>
      </c>
      <c r="F118" s="49">
        <f t="shared" si="7"/>
        <v>434501.51</v>
      </c>
    </row>
    <row r="119" spans="1:6" ht="62.25" customHeight="1" x14ac:dyDescent="0.3">
      <c r="A119" s="91" t="s">
        <v>424</v>
      </c>
      <c r="B119" s="47" t="s">
        <v>13</v>
      </c>
      <c r="C119" s="47" t="s">
        <v>460</v>
      </c>
      <c r="D119" s="48">
        <f t="shared" si="14"/>
        <v>534500</v>
      </c>
      <c r="E119" s="49">
        <f t="shared" si="14"/>
        <v>99998.49</v>
      </c>
      <c r="F119" s="49">
        <f t="shared" si="7"/>
        <v>434501.51</v>
      </c>
    </row>
    <row r="120" spans="1:6" ht="60.75" x14ac:dyDescent="0.3">
      <c r="A120" s="94" t="s">
        <v>171</v>
      </c>
      <c r="B120" s="47" t="s">
        <v>13</v>
      </c>
      <c r="C120" s="47" t="s">
        <v>372</v>
      </c>
      <c r="D120" s="48">
        <v>534500</v>
      </c>
      <c r="E120" s="48">
        <v>99998.49</v>
      </c>
      <c r="F120" s="49">
        <f t="shared" si="7"/>
        <v>434501.51</v>
      </c>
    </row>
    <row r="121" spans="1:6" ht="170.25" customHeight="1" x14ac:dyDescent="0.3">
      <c r="A121" s="94" t="s">
        <v>375</v>
      </c>
      <c r="B121" s="47" t="s">
        <v>13</v>
      </c>
      <c r="C121" s="47" t="s">
        <v>373</v>
      </c>
      <c r="D121" s="48">
        <f t="shared" ref="D121:E123" si="15">D122</f>
        <v>3000</v>
      </c>
      <c r="E121" s="49">
        <f t="shared" si="15"/>
        <v>600</v>
      </c>
      <c r="F121" s="49">
        <f t="shared" si="7"/>
        <v>2400</v>
      </c>
    </row>
    <row r="122" spans="1:6" ht="83.25" customHeight="1" x14ac:dyDescent="0.3">
      <c r="A122" s="91" t="s">
        <v>423</v>
      </c>
      <c r="B122" s="47" t="s">
        <v>13</v>
      </c>
      <c r="C122" s="47" t="s">
        <v>463</v>
      </c>
      <c r="D122" s="48">
        <f t="shared" si="15"/>
        <v>3000</v>
      </c>
      <c r="E122" s="49">
        <f t="shared" si="15"/>
        <v>600</v>
      </c>
      <c r="F122" s="49">
        <f t="shared" si="7"/>
        <v>2400</v>
      </c>
    </row>
    <row r="123" spans="1:6" ht="75" customHeight="1" x14ac:dyDescent="0.3">
      <c r="A123" s="91" t="s">
        <v>424</v>
      </c>
      <c r="B123" s="47" t="s">
        <v>13</v>
      </c>
      <c r="C123" s="47" t="s">
        <v>462</v>
      </c>
      <c r="D123" s="48">
        <f t="shared" si="15"/>
        <v>3000</v>
      </c>
      <c r="E123" s="49">
        <f t="shared" si="15"/>
        <v>600</v>
      </c>
      <c r="F123" s="49">
        <f t="shared" si="7"/>
        <v>2400</v>
      </c>
    </row>
    <row r="124" spans="1:6" ht="61.5" customHeight="1" x14ac:dyDescent="0.3">
      <c r="A124" s="94" t="s">
        <v>171</v>
      </c>
      <c r="B124" s="47" t="s">
        <v>13</v>
      </c>
      <c r="C124" s="47" t="s">
        <v>374</v>
      </c>
      <c r="D124" s="48">
        <v>3000</v>
      </c>
      <c r="E124" s="152">
        <v>600</v>
      </c>
      <c r="F124" s="49">
        <f t="shared" si="7"/>
        <v>2400</v>
      </c>
    </row>
    <row r="125" spans="1:6" ht="162" x14ac:dyDescent="0.3">
      <c r="A125" s="46" t="s">
        <v>544</v>
      </c>
      <c r="B125" s="47" t="s">
        <v>13</v>
      </c>
      <c r="C125" s="47" t="s">
        <v>376</v>
      </c>
      <c r="D125" s="48">
        <f t="shared" ref="D125:E127" si="16">D126</f>
        <v>36900</v>
      </c>
      <c r="E125" s="49">
        <f t="shared" si="16"/>
        <v>0</v>
      </c>
      <c r="F125" s="49">
        <f t="shared" si="7"/>
        <v>36900</v>
      </c>
    </row>
    <row r="126" spans="1:6" ht="60.75" x14ac:dyDescent="0.3">
      <c r="A126" s="91" t="s">
        <v>423</v>
      </c>
      <c r="B126" s="47" t="s">
        <v>13</v>
      </c>
      <c r="C126" s="47" t="s">
        <v>464</v>
      </c>
      <c r="D126" s="48">
        <f t="shared" si="16"/>
        <v>36900</v>
      </c>
      <c r="E126" s="49">
        <f t="shared" si="16"/>
        <v>0</v>
      </c>
      <c r="F126" s="49">
        <f t="shared" si="7"/>
        <v>36900</v>
      </c>
    </row>
    <row r="127" spans="1:6" ht="60.75" x14ac:dyDescent="0.3">
      <c r="A127" s="91" t="s">
        <v>424</v>
      </c>
      <c r="B127" s="47" t="s">
        <v>13</v>
      </c>
      <c r="C127" s="47" t="s">
        <v>465</v>
      </c>
      <c r="D127" s="48">
        <f t="shared" si="16"/>
        <v>36900</v>
      </c>
      <c r="E127" s="49">
        <f t="shared" si="16"/>
        <v>0</v>
      </c>
      <c r="F127" s="49">
        <f t="shared" si="7"/>
        <v>36900</v>
      </c>
    </row>
    <row r="128" spans="1:6" ht="60.75" x14ac:dyDescent="0.3">
      <c r="A128" s="94" t="s">
        <v>171</v>
      </c>
      <c r="B128" s="47" t="s">
        <v>13</v>
      </c>
      <c r="C128" s="47" t="s">
        <v>377</v>
      </c>
      <c r="D128" s="48">
        <v>36900</v>
      </c>
      <c r="E128" s="152">
        <v>0</v>
      </c>
      <c r="F128" s="49">
        <f t="shared" si="7"/>
        <v>36900</v>
      </c>
    </row>
    <row r="129" spans="1:6" ht="67.5" customHeight="1" x14ac:dyDescent="0.3">
      <c r="A129" s="94" t="s">
        <v>261</v>
      </c>
      <c r="B129" s="47" t="s">
        <v>13</v>
      </c>
      <c r="C129" s="47" t="s">
        <v>378</v>
      </c>
      <c r="D129" s="48">
        <f t="shared" ref="D129:E132" si="17">D130</f>
        <v>100000</v>
      </c>
      <c r="E129" s="49">
        <f t="shared" si="17"/>
        <v>0</v>
      </c>
      <c r="F129" s="49">
        <f t="shared" si="7"/>
        <v>100000</v>
      </c>
    </row>
    <row r="130" spans="1:6" ht="169.5" customHeight="1" x14ac:dyDescent="0.3">
      <c r="A130" s="94" t="s">
        <v>177</v>
      </c>
      <c r="B130" s="47" t="s">
        <v>13</v>
      </c>
      <c r="C130" s="47" t="s">
        <v>421</v>
      </c>
      <c r="D130" s="48">
        <f t="shared" si="17"/>
        <v>100000</v>
      </c>
      <c r="E130" s="49">
        <f t="shared" si="17"/>
        <v>0</v>
      </c>
      <c r="F130" s="49">
        <f t="shared" si="7"/>
        <v>100000</v>
      </c>
    </row>
    <row r="131" spans="1:6" ht="82.5" customHeight="1" x14ac:dyDescent="0.3">
      <c r="A131" s="91" t="s">
        <v>423</v>
      </c>
      <c r="B131" s="47" t="s">
        <v>13</v>
      </c>
      <c r="C131" s="47" t="s">
        <v>467</v>
      </c>
      <c r="D131" s="48">
        <f t="shared" si="17"/>
        <v>100000</v>
      </c>
      <c r="E131" s="49">
        <f t="shared" si="17"/>
        <v>0</v>
      </c>
      <c r="F131" s="49">
        <f t="shared" si="7"/>
        <v>100000</v>
      </c>
    </row>
    <row r="132" spans="1:6" ht="70.5" customHeight="1" x14ac:dyDescent="0.3">
      <c r="A132" s="91" t="s">
        <v>424</v>
      </c>
      <c r="B132" s="47" t="s">
        <v>13</v>
      </c>
      <c r="C132" s="47" t="s">
        <v>466</v>
      </c>
      <c r="D132" s="48">
        <f t="shared" si="17"/>
        <v>100000</v>
      </c>
      <c r="E132" s="49">
        <f t="shared" si="17"/>
        <v>0</v>
      </c>
      <c r="F132" s="49">
        <f t="shared" si="7"/>
        <v>100000</v>
      </c>
    </row>
    <row r="133" spans="1:6" ht="60" customHeight="1" x14ac:dyDescent="0.3">
      <c r="A133" s="94" t="s">
        <v>171</v>
      </c>
      <c r="B133" s="47" t="s">
        <v>13</v>
      </c>
      <c r="C133" s="47" t="s">
        <v>379</v>
      </c>
      <c r="D133" s="48">
        <v>100000</v>
      </c>
      <c r="E133" s="152">
        <v>0</v>
      </c>
      <c r="F133" s="49">
        <f t="shared" si="7"/>
        <v>100000</v>
      </c>
    </row>
    <row r="134" spans="1:6" ht="24.75" customHeight="1" x14ac:dyDescent="0.3">
      <c r="A134" s="90" t="s">
        <v>173</v>
      </c>
      <c r="B134" s="47" t="s">
        <v>13</v>
      </c>
      <c r="C134" s="47" t="s">
        <v>383</v>
      </c>
      <c r="D134" s="48">
        <f>D151+D167+D135</f>
        <v>1753500</v>
      </c>
      <c r="E134" s="49">
        <f>E151+E167+E135</f>
        <v>897276.48</v>
      </c>
      <c r="F134" s="49">
        <f t="shared" si="7"/>
        <v>856223.52</v>
      </c>
    </row>
    <row r="135" spans="1:6" ht="24.75" customHeight="1" x14ac:dyDescent="0.3">
      <c r="A135" s="90" t="s">
        <v>250</v>
      </c>
      <c r="B135" s="47" t="s">
        <v>13</v>
      </c>
      <c r="C135" s="47" t="s">
        <v>384</v>
      </c>
      <c r="D135" s="48">
        <f>D136+D146</f>
        <v>793800</v>
      </c>
      <c r="E135" s="49">
        <f>E136+E146</f>
        <v>62500</v>
      </c>
      <c r="F135" s="49">
        <f t="shared" si="7"/>
        <v>731300</v>
      </c>
    </row>
    <row r="136" spans="1:6" ht="109.5" customHeight="1" x14ac:dyDescent="0.3">
      <c r="A136" s="97" t="s">
        <v>510</v>
      </c>
      <c r="B136" s="47" t="s">
        <v>13</v>
      </c>
      <c r="C136" s="47" t="s">
        <v>519</v>
      </c>
      <c r="D136" s="48">
        <f>D137</f>
        <v>731300</v>
      </c>
      <c r="E136" s="49">
        <f>E137</f>
        <v>0</v>
      </c>
      <c r="F136" s="49">
        <f t="shared" ref="F136:F199" si="18">D136-E136</f>
        <v>731300</v>
      </c>
    </row>
    <row r="137" spans="1:6" ht="168.75" customHeight="1" x14ac:dyDescent="0.3">
      <c r="A137" s="97" t="s">
        <v>507</v>
      </c>
      <c r="B137" s="47" t="s">
        <v>13</v>
      </c>
      <c r="C137" s="47" t="s">
        <v>520</v>
      </c>
      <c r="D137" s="48">
        <f>D138+D142</f>
        <v>731300</v>
      </c>
      <c r="E137" s="49">
        <f>E138</f>
        <v>0</v>
      </c>
      <c r="F137" s="49">
        <f t="shared" si="18"/>
        <v>731300</v>
      </c>
    </row>
    <row r="138" spans="1:6" ht="274.5" customHeight="1" x14ac:dyDescent="0.3">
      <c r="A138" s="97" t="s">
        <v>514</v>
      </c>
      <c r="B138" s="47" t="s">
        <v>13</v>
      </c>
      <c r="C138" s="47" t="s">
        <v>521</v>
      </c>
      <c r="D138" s="48">
        <f>D139</f>
        <v>676400</v>
      </c>
      <c r="E138" s="49">
        <f>E139</f>
        <v>0</v>
      </c>
      <c r="F138" s="49">
        <f t="shared" si="18"/>
        <v>676400</v>
      </c>
    </row>
    <row r="139" spans="1:6" ht="65.25" customHeight="1" x14ac:dyDescent="0.4">
      <c r="A139" s="206" t="s">
        <v>522</v>
      </c>
      <c r="B139" s="47" t="s">
        <v>13</v>
      </c>
      <c r="C139" s="47" t="s">
        <v>523</v>
      </c>
      <c r="D139" s="48">
        <f>D140</f>
        <v>676400</v>
      </c>
      <c r="E139" s="49">
        <f>E140</f>
        <v>0</v>
      </c>
      <c r="F139" s="49">
        <f t="shared" si="18"/>
        <v>676400</v>
      </c>
    </row>
    <row r="140" spans="1:6" ht="24.75" customHeight="1" x14ac:dyDescent="0.3">
      <c r="A140" s="90" t="s">
        <v>527</v>
      </c>
      <c r="B140" s="47" t="s">
        <v>13</v>
      </c>
      <c r="C140" s="47" t="s">
        <v>524</v>
      </c>
      <c r="D140" s="48">
        <f>D141</f>
        <v>676400</v>
      </c>
      <c r="E140" s="49">
        <f>E141</f>
        <v>0</v>
      </c>
      <c r="F140" s="49">
        <f t="shared" si="18"/>
        <v>676400</v>
      </c>
    </row>
    <row r="141" spans="1:6" ht="90.75" customHeight="1" x14ac:dyDescent="0.3">
      <c r="A141" s="154" t="s">
        <v>526</v>
      </c>
      <c r="B141" s="47" t="s">
        <v>13</v>
      </c>
      <c r="C141" s="47" t="s">
        <v>525</v>
      </c>
      <c r="D141" s="48">
        <v>676400</v>
      </c>
      <c r="E141" s="48">
        <v>0</v>
      </c>
      <c r="F141" s="49">
        <f t="shared" si="18"/>
        <v>676400</v>
      </c>
    </row>
    <row r="142" spans="1:6" ht="275.25" customHeight="1" x14ac:dyDescent="0.3">
      <c r="A142" s="90" t="s">
        <v>506</v>
      </c>
      <c r="B142" s="47" t="s">
        <v>13</v>
      </c>
      <c r="C142" s="47" t="s">
        <v>528</v>
      </c>
      <c r="D142" s="48">
        <f t="shared" ref="D142:E144" si="19">D143</f>
        <v>54900</v>
      </c>
      <c r="E142" s="49">
        <f t="shared" si="19"/>
        <v>0</v>
      </c>
      <c r="F142" s="49">
        <f t="shared" si="18"/>
        <v>54900</v>
      </c>
    </row>
    <row r="143" spans="1:6" ht="69" customHeight="1" x14ac:dyDescent="0.4">
      <c r="A143" s="206" t="s">
        <v>522</v>
      </c>
      <c r="B143" s="47" t="s">
        <v>13</v>
      </c>
      <c r="C143" s="47" t="s">
        <v>529</v>
      </c>
      <c r="D143" s="48">
        <f t="shared" si="19"/>
        <v>54900</v>
      </c>
      <c r="E143" s="49">
        <f t="shared" si="19"/>
        <v>0</v>
      </c>
      <c r="F143" s="49">
        <f t="shared" si="18"/>
        <v>54900</v>
      </c>
    </row>
    <row r="144" spans="1:6" ht="24.75" customHeight="1" x14ac:dyDescent="0.3">
      <c r="A144" s="90" t="s">
        <v>527</v>
      </c>
      <c r="B144" s="47" t="s">
        <v>13</v>
      </c>
      <c r="C144" s="47" t="s">
        <v>530</v>
      </c>
      <c r="D144" s="48">
        <f t="shared" si="19"/>
        <v>54900</v>
      </c>
      <c r="E144" s="49">
        <f t="shared" si="19"/>
        <v>0</v>
      </c>
      <c r="F144" s="49">
        <f t="shared" si="18"/>
        <v>54900</v>
      </c>
    </row>
    <row r="145" spans="1:6" ht="89.25" customHeight="1" x14ac:dyDescent="0.3">
      <c r="A145" s="154" t="s">
        <v>526</v>
      </c>
      <c r="B145" s="47" t="s">
        <v>13</v>
      </c>
      <c r="C145" s="47" t="s">
        <v>531</v>
      </c>
      <c r="D145" s="48">
        <v>54900</v>
      </c>
      <c r="E145" s="48">
        <v>0</v>
      </c>
      <c r="F145" s="49">
        <f t="shared" si="18"/>
        <v>54900</v>
      </c>
    </row>
    <row r="146" spans="1:6" ht="24.75" customHeight="1" x14ac:dyDescent="0.3">
      <c r="A146" s="46" t="s">
        <v>159</v>
      </c>
      <c r="B146" s="47" t="s">
        <v>13</v>
      </c>
      <c r="C146" s="47" t="s">
        <v>382</v>
      </c>
      <c r="D146" s="48">
        <f t="shared" ref="D146:E146" si="20">D147</f>
        <v>62500</v>
      </c>
      <c r="E146" s="49">
        <f t="shared" si="20"/>
        <v>62500</v>
      </c>
      <c r="F146" s="49">
        <f t="shared" si="18"/>
        <v>0</v>
      </c>
    </row>
    <row r="147" spans="1:6" ht="106.5" customHeight="1" x14ac:dyDescent="0.3">
      <c r="A147" s="93" t="s">
        <v>251</v>
      </c>
      <c r="B147" s="47" t="s">
        <v>13</v>
      </c>
      <c r="C147" s="47" t="s">
        <v>381</v>
      </c>
      <c r="D147" s="48">
        <f t="shared" ref="D147:E149" si="21">D148</f>
        <v>62500</v>
      </c>
      <c r="E147" s="49">
        <f t="shared" si="21"/>
        <v>62500</v>
      </c>
      <c r="F147" s="49">
        <f t="shared" si="18"/>
        <v>0</v>
      </c>
    </row>
    <row r="148" spans="1:6" ht="75.75" customHeight="1" x14ac:dyDescent="0.3">
      <c r="A148" s="91" t="s">
        <v>423</v>
      </c>
      <c r="B148" s="47" t="s">
        <v>13</v>
      </c>
      <c r="C148" s="47" t="s">
        <v>469</v>
      </c>
      <c r="D148" s="48">
        <f t="shared" si="21"/>
        <v>62500</v>
      </c>
      <c r="E148" s="49">
        <f t="shared" si="21"/>
        <v>62500</v>
      </c>
      <c r="F148" s="49">
        <f t="shared" si="18"/>
        <v>0</v>
      </c>
    </row>
    <row r="149" spans="1:6" ht="80.25" customHeight="1" x14ac:dyDescent="0.3">
      <c r="A149" s="91" t="s">
        <v>424</v>
      </c>
      <c r="B149" s="47" t="s">
        <v>13</v>
      </c>
      <c r="C149" s="47" t="s">
        <v>468</v>
      </c>
      <c r="D149" s="48">
        <f t="shared" si="21"/>
        <v>62500</v>
      </c>
      <c r="E149" s="49">
        <f t="shared" si="21"/>
        <v>62500</v>
      </c>
      <c r="F149" s="49">
        <f t="shared" si="18"/>
        <v>0</v>
      </c>
    </row>
    <row r="150" spans="1:6" ht="63" customHeight="1" x14ac:dyDescent="0.3">
      <c r="A150" s="94" t="s">
        <v>171</v>
      </c>
      <c r="B150" s="47" t="s">
        <v>13</v>
      </c>
      <c r="C150" s="47" t="s">
        <v>380</v>
      </c>
      <c r="D150" s="48">
        <v>62500</v>
      </c>
      <c r="E150" s="48">
        <v>62500</v>
      </c>
      <c r="F150" s="49">
        <f t="shared" si="18"/>
        <v>0</v>
      </c>
    </row>
    <row r="151" spans="1:6" ht="20.25" x14ac:dyDescent="0.3">
      <c r="A151" s="46" t="s">
        <v>174</v>
      </c>
      <c r="B151" s="47" t="s">
        <v>13</v>
      </c>
      <c r="C151" s="47" t="s">
        <v>385</v>
      </c>
      <c r="D151" s="48">
        <f>D152</f>
        <v>623500</v>
      </c>
      <c r="E151" s="49">
        <f>E152</f>
        <v>601333.16999999993</v>
      </c>
      <c r="F151" s="49">
        <f t="shared" si="18"/>
        <v>22166.830000000075</v>
      </c>
    </row>
    <row r="152" spans="1:6" ht="81.75" customHeight="1" x14ac:dyDescent="0.3">
      <c r="A152" s="46" t="s">
        <v>274</v>
      </c>
      <c r="B152" s="47" t="s">
        <v>13</v>
      </c>
      <c r="C152" s="47" t="s">
        <v>386</v>
      </c>
      <c r="D152" s="48">
        <f>D153</f>
        <v>623500</v>
      </c>
      <c r="E152" s="49">
        <f>E153</f>
        <v>601333.16999999993</v>
      </c>
      <c r="F152" s="49">
        <f t="shared" si="18"/>
        <v>22166.830000000075</v>
      </c>
    </row>
    <row r="153" spans="1:6" ht="63" customHeight="1" x14ac:dyDescent="0.3">
      <c r="A153" s="46" t="s">
        <v>175</v>
      </c>
      <c r="B153" s="47" t="s">
        <v>13</v>
      </c>
      <c r="C153" s="47" t="s">
        <v>387</v>
      </c>
      <c r="D153" s="48">
        <f>D154+D158+D162</f>
        <v>623500</v>
      </c>
      <c r="E153" s="49">
        <f>E154+E158+E162</f>
        <v>601333.16999999993</v>
      </c>
      <c r="F153" s="49">
        <f t="shared" si="18"/>
        <v>22166.830000000075</v>
      </c>
    </row>
    <row r="154" spans="1:6" ht="170.25" customHeight="1" x14ac:dyDescent="0.3">
      <c r="A154" s="46" t="s">
        <v>207</v>
      </c>
      <c r="B154" s="47" t="s">
        <v>13</v>
      </c>
      <c r="C154" s="47" t="s">
        <v>388</v>
      </c>
      <c r="D154" s="48">
        <f t="shared" ref="D154:E156" si="22">D155</f>
        <v>98600</v>
      </c>
      <c r="E154" s="49">
        <f t="shared" si="22"/>
        <v>98538</v>
      </c>
      <c r="F154" s="49">
        <f t="shared" si="18"/>
        <v>62</v>
      </c>
    </row>
    <row r="155" spans="1:6" ht="70.5" customHeight="1" x14ac:dyDescent="0.3">
      <c r="A155" s="91" t="s">
        <v>423</v>
      </c>
      <c r="B155" s="47" t="s">
        <v>13</v>
      </c>
      <c r="C155" s="47" t="s">
        <v>471</v>
      </c>
      <c r="D155" s="48">
        <f t="shared" si="22"/>
        <v>98600</v>
      </c>
      <c r="E155" s="49">
        <f t="shared" si="22"/>
        <v>98538</v>
      </c>
      <c r="F155" s="49">
        <f t="shared" si="18"/>
        <v>62</v>
      </c>
    </row>
    <row r="156" spans="1:6" ht="71.25" customHeight="1" x14ac:dyDescent="0.3">
      <c r="A156" s="91" t="s">
        <v>424</v>
      </c>
      <c r="B156" s="47" t="s">
        <v>13</v>
      </c>
      <c r="C156" s="47" t="s">
        <v>470</v>
      </c>
      <c r="D156" s="48">
        <f t="shared" si="22"/>
        <v>98600</v>
      </c>
      <c r="E156" s="49">
        <f t="shared" si="22"/>
        <v>98538</v>
      </c>
      <c r="F156" s="49">
        <f t="shared" si="18"/>
        <v>62</v>
      </c>
    </row>
    <row r="157" spans="1:6" ht="60.75" x14ac:dyDescent="0.3">
      <c r="A157" s="46" t="s">
        <v>171</v>
      </c>
      <c r="B157" s="47" t="s">
        <v>13</v>
      </c>
      <c r="C157" s="47" t="s">
        <v>389</v>
      </c>
      <c r="D157" s="48">
        <v>98600</v>
      </c>
      <c r="E157" s="48">
        <v>98538</v>
      </c>
      <c r="F157" s="49">
        <f t="shared" si="18"/>
        <v>62</v>
      </c>
    </row>
    <row r="158" spans="1:6" ht="169.5" customHeight="1" x14ac:dyDescent="0.3">
      <c r="A158" s="94" t="s">
        <v>532</v>
      </c>
      <c r="B158" s="47" t="s">
        <v>13</v>
      </c>
      <c r="C158" s="47" t="s">
        <v>543</v>
      </c>
      <c r="D158" s="48">
        <f t="shared" ref="D158:E160" si="23">D159</f>
        <v>30000</v>
      </c>
      <c r="E158" s="49">
        <f t="shared" si="23"/>
        <v>8000</v>
      </c>
      <c r="F158" s="49">
        <f t="shared" si="18"/>
        <v>22000</v>
      </c>
    </row>
    <row r="159" spans="1:6" ht="60.75" x14ac:dyDescent="0.3">
      <c r="A159" s="91" t="s">
        <v>423</v>
      </c>
      <c r="B159" s="47" t="s">
        <v>13</v>
      </c>
      <c r="C159" s="47" t="s">
        <v>535</v>
      </c>
      <c r="D159" s="48">
        <f t="shared" si="23"/>
        <v>30000</v>
      </c>
      <c r="E159" s="49">
        <f t="shared" si="23"/>
        <v>8000</v>
      </c>
      <c r="F159" s="49">
        <f t="shared" si="18"/>
        <v>22000</v>
      </c>
    </row>
    <row r="160" spans="1:6" ht="60.75" x14ac:dyDescent="0.3">
      <c r="A160" s="91" t="s">
        <v>424</v>
      </c>
      <c r="B160" s="47" t="s">
        <v>13</v>
      </c>
      <c r="C160" s="47" t="s">
        <v>534</v>
      </c>
      <c r="D160" s="48">
        <f t="shared" si="23"/>
        <v>30000</v>
      </c>
      <c r="E160" s="49">
        <f t="shared" si="23"/>
        <v>8000</v>
      </c>
      <c r="F160" s="49">
        <f t="shared" si="18"/>
        <v>22000</v>
      </c>
    </row>
    <row r="161" spans="1:6" ht="60.75" x14ac:dyDescent="0.3">
      <c r="A161" s="94" t="s">
        <v>171</v>
      </c>
      <c r="B161" s="47" t="s">
        <v>13</v>
      </c>
      <c r="C161" s="47" t="s">
        <v>533</v>
      </c>
      <c r="D161" s="48">
        <v>30000</v>
      </c>
      <c r="E161" s="48">
        <v>8000</v>
      </c>
      <c r="F161" s="49">
        <f t="shared" si="18"/>
        <v>22000</v>
      </c>
    </row>
    <row r="162" spans="1:6" ht="25.5" customHeight="1" x14ac:dyDescent="0.3">
      <c r="A162" s="95" t="s">
        <v>159</v>
      </c>
      <c r="B162" s="47" t="s">
        <v>13</v>
      </c>
      <c r="C162" s="47" t="s">
        <v>390</v>
      </c>
      <c r="D162" s="48">
        <f t="shared" ref="D162:E162" si="24">D163</f>
        <v>494900</v>
      </c>
      <c r="E162" s="49">
        <f t="shared" si="24"/>
        <v>494795.17</v>
      </c>
      <c r="F162" s="49">
        <f t="shared" si="18"/>
        <v>104.8300000000163</v>
      </c>
    </row>
    <row r="163" spans="1:6" ht="126" customHeight="1" x14ac:dyDescent="0.3">
      <c r="A163" s="94" t="s">
        <v>252</v>
      </c>
      <c r="B163" s="47" t="s">
        <v>13</v>
      </c>
      <c r="C163" s="47" t="s">
        <v>391</v>
      </c>
      <c r="D163" s="48">
        <f t="shared" ref="D163:E165" si="25">D164</f>
        <v>494900</v>
      </c>
      <c r="E163" s="49">
        <f t="shared" si="25"/>
        <v>494795.17</v>
      </c>
      <c r="F163" s="49">
        <f t="shared" si="18"/>
        <v>104.8300000000163</v>
      </c>
    </row>
    <row r="164" spans="1:6" ht="71.25" customHeight="1" x14ac:dyDescent="0.3">
      <c r="A164" s="91" t="s">
        <v>423</v>
      </c>
      <c r="B164" s="47" t="s">
        <v>13</v>
      </c>
      <c r="C164" s="47" t="s">
        <v>475</v>
      </c>
      <c r="D164" s="48">
        <f t="shared" si="25"/>
        <v>494900</v>
      </c>
      <c r="E164" s="49">
        <f t="shared" si="25"/>
        <v>494795.17</v>
      </c>
      <c r="F164" s="49">
        <f t="shared" si="18"/>
        <v>104.8300000000163</v>
      </c>
    </row>
    <row r="165" spans="1:6" ht="70.5" customHeight="1" x14ac:dyDescent="0.3">
      <c r="A165" s="91" t="s">
        <v>424</v>
      </c>
      <c r="B165" s="47" t="s">
        <v>13</v>
      </c>
      <c r="C165" s="47" t="s">
        <v>474</v>
      </c>
      <c r="D165" s="48">
        <f t="shared" si="25"/>
        <v>494900</v>
      </c>
      <c r="E165" s="49">
        <f t="shared" si="25"/>
        <v>494795.17</v>
      </c>
      <c r="F165" s="49">
        <f t="shared" si="18"/>
        <v>104.8300000000163</v>
      </c>
    </row>
    <row r="166" spans="1:6" ht="65.25" customHeight="1" x14ac:dyDescent="0.3">
      <c r="A166" s="94" t="s">
        <v>171</v>
      </c>
      <c r="B166" s="47" t="s">
        <v>13</v>
      </c>
      <c r="C166" s="47" t="s">
        <v>392</v>
      </c>
      <c r="D166" s="48">
        <v>494900</v>
      </c>
      <c r="E166" s="48">
        <v>494795.17</v>
      </c>
      <c r="F166" s="49">
        <f t="shared" si="18"/>
        <v>104.8300000000163</v>
      </c>
    </row>
    <row r="167" spans="1:6" ht="23.25" customHeight="1" x14ac:dyDescent="0.3">
      <c r="A167" s="46" t="s">
        <v>65</v>
      </c>
      <c r="B167" s="47" t="s">
        <v>13</v>
      </c>
      <c r="C167" s="47" t="s">
        <v>393</v>
      </c>
      <c r="D167" s="48">
        <f>D170+D175</f>
        <v>336200</v>
      </c>
      <c r="E167" s="49">
        <f>E170+E175</f>
        <v>233443.31</v>
      </c>
      <c r="F167" s="49">
        <f t="shared" si="18"/>
        <v>102756.69</v>
      </c>
    </row>
    <row r="168" spans="1:6" ht="106.5" customHeight="1" x14ac:dyDescent="0.3">
      <c r="A168" s="46" t="s">
        <v>275</v>
      </c>
      <c r="B168" s="47" t="s">
        <v>13</v>
      </c>
      <c r="C168" s="47" t="s">
        <v>394</v>
      </c>
      <c r="D168" s="48">
        <f>D169</f>
        <v>230700</v>
      </c>
      <c r="E168" s="49">
        <f>E169</f>
        <v>130692.26</v>
      </c>
      <c r="F168" s="49">
        <f t="shared" si="18"/>
        <v>100007.74</v>
      </c>
    </row>
    <row r="169" spans="1:6" ht="125.25" customHeight="1" x14ac:dyDescent="0.3">
      <c r="A169" s="94" t="s">
        <v>178</v>
      </c>
      <c r="B169" s="47" t="s">
        <v>13</v>
      </c>
      <c r="C169" s="47" t="s">
        <v>395</v>
      </c>
      <c r="D169" s="48">
        <f t="shared" ref="D169:E169" si="26">D170</f>
        <v>230700</v>
      </c>
      <c r="E169" s="49">
        <f t="shared" si="26"/>
        <v>130692.26</v>
      </c>
      <c r="F169" s="49">
        <f t="shared" si="18"/>
        <v>100007.74</v>
      </c>
    </row>
    <row r="170" spans="1:6" ht="183.75" customHeight="1" x14ac:dyDescent="0.3">
      <c r="A170" s="46" t="s">
        <v>176</v>
      </c>
      <c r="B170" s="47" t="s">
        <v>13</v>
      </c>
      <c r="C170" s="47" t="s">
        <v>396</v>
      </c>
      <c r="D170" s="48">
        <f t="shared" ref="D170:E172" si="27">D171</f>
        <v>230700</v>
      </c>
      <c r="E170" s="49">
        <f t="shared" si="27"/>
        <v>130692.26</v>
      </c>
      <c r="F170" s="49">
        <f t="shared" si="18"/>
        <v>100007.74</v>
      </c>
    </row>
    <row r="171" spans="1:6" ht="75" customHeight="1" x14ac:dyDescent="0.3">
      <c r="A171" s="91" t="s">
        <v>423</v>
      </c>
      <c r="B171" s="47" t="s">
        <v>13</v>
      </c>
      <c r="C171" s="47" t="s">
        <v>473</v>
      </c>
      <c r="D171" s="48">
        <f t="shared" si="27"/>
        <v>230700</v>
      </c>
      <c r="E171" s="49">
        <f t="shared" si="27"/>
        <v>130692.26</v>
      </c>
      <c r="F171" s="49">
        <f t="shared" si="18"/>
        <v>100007.74</v>
      </c>
    </row>
    <row r="172" spans="1:6" ht="69.75" customHeight="1" x14ac:dyDescent="0.3">
      <c r="A172" s="91" t="s">
        <v>424</v>
      </c>
      <c r="B172" s="47" t="s">
        <v>13</v>
      </c>
      <c r="C172" s="47" t="s">
        <v>472</v>
      </c>
      <c r="D172" s="48">
        <f t="shared" si="27"/>
        <v>230700</v>
      </c>
      <c r="E172" s="49">
        <f t="shared" si="27"/>
        <v>130692.26</v>
      </c>
      <c r="F172" s="49">
        <f t="shared" si="18"/>
        <v>100007.74</v>
      </c>
    </row>
    <row r="173" spans="1:6" ht="62.25" customHeight="1" x14ac:dyDescent="0.3">
      <c r="A173" s="94" t="s">
        <v>171</v>
      </c>
      <c r="B173" s="47" t="s">
        <v>13</v>
      </c>
      <c r="C173" s="47" t="s">
        <v>397</v>
      </c>
      <c r="D173" s="48">
        <v>230700</v>
      </c>
      <c r="E173" s="48">
        <v>130692.26</v>
      </c>
      <c r="F173" s="49">
        <f t="shared" si="18"/>
        <v>100007.74</v>
      </c>
    </row>
    <row r="174" spans="1:6" ht="123" customHeight="1" x14ac:dyDescent="0.3">
      <c r="A174" s="94" t="s">
        <v>259</v>
      </c>
      <c r="B174" s="47" t="s">
        <v>13</v>
      </c>
      <c r="C174" s="47" t="s">
        <v>398</v>
      </c>
      <c r="D174" s="48">
        <f t="shared" ref="D174:E177" si="28">D175</f>
        <v>105500</v>
      </c>
      <c r="E174" s="48">
        <f t="shared" si="28"/>
        <v>102751.05</v>
      </c>
      <c r="F174" s="49">
        <f t="shared" si="18"/>
        <v>2748.9499999999971</v>
      </c>
    </row>
    <row r="175" spans="1:6" ht="189" customHeight="1" x14ac:dyDescent="0.3">
      <c r="A175" s="94" t="s">
        <v>181</v>
      </c>
      <c r="B175" s="47" t="s">
        <v>13</v>
      </c>
      <c r="C175" s="47" t="s">
        <v>399</v>
      </c>
      <c r="D175" s="48">
        <f t="shared" si="28"/>
        <v>105500</v>
      </c>
      <c r="E175" s="49">
        <f t="shared" si="28"/>
        <v>102751.05</v>
      </c>
      <c r="F175" s="49">
        <f t="shared" si="18"/>
        <v>2748.9499999999971</v>
      </c>
    </row>
    <row r="176" spans="1:6" ht="75.75" customHeight="1" x14ac:dyDescent="0.3">
      <c r="A176" s="91" t="s">
        <v>423</v>
      </c>
      <c r="B176" s="47" t="s">
        <v>13</v>
      </c>
      <c r="C176" s="47" t="s">
        <v>477</v>
      </c>
      <c r="D176" s="48">
        <f t="shared" si="28"/>
        <v>105500</v>
      </c>
      <c r="E176" s="49">
        <f t="shared" si="28"/>
        <v>102751.05</v>
      </c>
      <c r="F176" s="49">
        <f t="shared" si="18"/>
        <v>2748.9499999999971</v>
      </c>
    </row>
    <row r="177" spans="1:20" ht="75.75" customHeight="1" x14ac:dyDescent="0.3">
      <c r="A177" s="91" t="s">
        <v>424</v>
      </c>
      <c r="B177" s="47" t="s">
        <v>13</v>
      </c>
      <c r="C177" s="47" t="s">
        <v>476</v>
      </c>
      <c r="D177" s="48">
        <f t="shared" si="28"/>
        <v>105500</v>
      </c>
      <c r="E177" s="49">
        <f t="shared" si="28"/>
        <v>102751.05</v>
      </c>
      <c r="F177" s="49">
        <f t="shared" si="18"/>
        <v>2748.9499999999971</v>
      </c>
    </row>
    <row r="178" spans="1:20" ht="66.75" customHeight="1" x14ac:dyDescent="0.3">
      <c r="A178" s="94" t="s">
        <v>171</v>
      </c>
      <c r="B178" s="47" t="s">
        <v>13</v>
      </c>
      <c r="C178" s="47" t="s">
        <v>400</v>
      </c>
      <c r="D178" s="48">
        <v>105500</v>
      </c>
      <c r="E178" s="48">
        <v>102751.05</v>
      </c>
      <c r="F178" s="49">
        <f t="shared" si="18"/>
        <v>2748.9499999999971</v>
      </c>
    </row>
    <row r="179" spans="1:20" ht="23.25" customHeight="1" x14ac:dyDescent="0.3">
      <c r="A179" s="91" t="s">
        <v>260</v>
      </c>
      <c r="B179" s="47" t="s">
        <v>13</v>
      </c>
      <c r="C179" s="47" t="s">
        <v>542</v>
      </c>
      <c r="D179" s="48">
        <f t="shared" ref="D179:E185" si="29">D180</f>
        <v>1596700</v>
      </c>
      <c r="E179" s="49">
        <f t="shared" si="29"/>
        <v>769369.11</v>
      </c>
      <c r="F179" s="49">
        <f t="shared" si="18"/>
        <v>827330.89</v>
      </c>
    </row>
    <row r="180" spans="1:20" ht="21.75" customHeight="1" x14ac:dyDescent="0.3">
      <c r="A180" s="46" t="s">
        <v>66</v>
      </c>
      <c r="B180" s="47" t="s">
        <v>13</v>
      </c>
      <c r="C180" s="47" t="s">
        <v>541</v>
      </c>
      <c r="D180" s="48">
        <f t="shared" si="29"/>
        <v>1596700</v>
      </c>
      <c r="E180" s="49">
        <f t="shared" si="29"/>
        <v>769369.11</v>
      </c>
      <c r="F180" s="49">
        <f t="shared" si="18"/>
        <v>827330.89</v>
      </c>
    </row>
    <row r="181" spans="1:20" ht="87.75" customHeight="1" x14ac:dyDescent="0.3">
      <c r="A181" s="46" t="s">
        <v>276</v>
      </c>
      <c r="B181" s="47" t="s">
        <v>13</v>
      </c>
      <c r="C181" s="47" t="s">
        <v>540</v>
      </c>
      <c r="D181" s="48">
        <f t="shared" si="29"/>
        <v>1596700</v>
      </c>
      <c r="E181" s="49">
        <f t="shared" si="29"/>
        <v>769369.11</v>
      </c>
      <c r="F181" s="49">
        <f t="shared" si="18"/>
        <v>827330.89</v>
      </c>
    </row>
    <row r="182" spans="1:20" ht="108.75" customHeight="1" x14ac:dyDescent="0.3">
      <c r="A182" s="96" t="s">
        <v>179</v>
      </c>
      <c r="B182" s="47" t="s">
        <v>13</v>
      </c>
      <c r="C182" s="47" t="s">
        <v>402</v>
      </c>
      <c r="D182" s="48">
        <f t="shared" si="29"/>
        <v>1596700</v>
      </c>
      <c r="E182" s="49">
        <f t="shared" si="29"/>
        <v>769369.11</v>
      </c>
      <c r="F182" s="49">
        <f t="shared" si="18"/>
        <v>827330.89</v>
      </c>
    </row>
    <row r="183" spans="1:20" ht="171.75" customHeight="1" x14ac:dyDescent="0.3">
      <c r="A183" s="96" t="s">
        <v>404</v>
      </c>
      <c r="B183" s="47" t="s">
        <v>13</v>
      </c>
      <c r="C183" s="47" t="s">
        <v>403</v>
      </c>
      <c r="D183" s="48">
        <f t="shared" si="29"/>
        <v>1596700</v>
      </c>
      <c r="E183" s="49">
        <f t="shared" si="29"/>
        <v>769369.11</v>
      </c>
      <c r="F183" s="49">
        <f t="shared" si="18"/>
        <v>827330.89</v>
      </c>
    </row>
    <row r="184" spans="1:20" ht="66" customHeight="1" x14ac:dyDescent="0.3">
      <c r="A184" s="96" t="s">
        <v>480</v>
      </c>
      <c r="B184" s="47" t="s">
        <v>13</v>
      </c>
      <c r="C184" s="47" t="s">
        <v>479</v>
      </c>
      <c r="D184" s="48">
        <f t="shared" si="29"/>
        <v>1596700</v>
      </c>
      <c r="E184" s="49">
        <f t="shared" si="29"/>
        <v>769369.11</v>
      </c>
      <c r="F184" s="49">
        <f t="shared" si="18"/>
        <v>827330.89</v>
      </c>
    </row>
    <row r="185" spans="1:20" ht="30.75" customHeight="1" x14ac:dyDescent="0.3">
      <c r="A185" s="96" t="s">
        <v>481</v>
      </c>
      <c r="B185" s="47" t="s">
        <v>13</v>
      </c>
      <c r="C185" s="47" t="s">
        <v>478</v>
      </c>
      <c r="D185" s="48">
        <f t="shared" si="29"/>
        <v>1596700</v>
      </c>
      <c r="E185" s="49">
        <f t="shared" si="29"/>
        <v>769369.11</v>
      </c>
      <c r="F185" s="49">
        <f t="shared" si="18"/>
        <v>827330.89</v>
      </c>
    </row>
    <row r="186" spans="1:20" ht="104.25" customHeight="1" x14ac:dyDescent="0.3">
      <c r="A186" s="46" t="s">
        <v>118</v>
      </c>
      <c r="B186" s="47" t="s">
        <v>13</v>
      </c>
      <c r="C186" s="47" t="s">
        <v>401</v>
      </c>
      <c r="D186" s="48">
        <v>1596700</v>
      </c>
      <c r="E186" s="49">
        <v>769369.11</v>
      </c>
      <c r="F186" s="49">
        <f t="shared" si="18"/>
        <v>827330.89</v>
      </c>
      <c r="I186" s="3"/>
      <c r="J186" s="3"/>
      <c r="K186" s="3"/>
      <c r="L186" s="3"/>
      <c r="M186" s="3"/>
      <c r="N186" s="3"/>
      <c r="O186" s="3"/>
      <c r="P186" s="3"/>
      <c r="Q186" s="3"/>
      <c r="R186" s="3"/>
      <c r="S186" s="3"/>
      <c r="T186" s="3"/>
    </row>
    <row r="187" spans="1:20" ht="20.25" x14ac:dyDescent="0.3">
      <c r="A187" s="46" t="s">
        <v>165</v>
      </c>
      <c r="B187" s="47" t="s">
        <v>13</v>
      </c>
      <c r="C187" s="47" t="s">
        <v>405</v>
      </c>
      <c r="D187" s="48">
        <f>D188+D195</f>
        <v>10689100</v>
      </c>
      <c r="E187" s="49">
        <f>E188+E195</f>
        <v>13000</v>
      </c>
      <c r="F187" s="49">
        <f t="shared" si="18"/>
        <v>10676100</v>
      </c>
      <c r="G187" s="4"/>
      <c r="H187" s="8"/>
      <c r="I187" s="3"/>
      <c r="J187" s="3"/>
      <c r="K187" s="3"/>
      <c r="L187" s="3"/>
      <c r="M187" s="3"/>
      <c r="N187" s="3"/>
      <c r="O187" s="3"/>
      <c r="P187" s="3"/>
      <c r="Q187" s="3"/>
      <c r="R187" s="3"/>
      <c r="S187" s="3"/>
      <c r="T187" s="3"/>
    </row>
    <row r="188" spans="1:20" ht="27" customHeight="1" x14ac:dyDescent="0.3">
      <c r="A188" s="46" t="s">
        <v>166</v>
      </c>
      <c r="B188" s="47" t="s">
        <v>13</v>
      </c>
      <c r="C188" s="47" t="s">
        <v>406</v>
      </c>
      <c r="D188" s="48">
        <f t="shared" ref="D188:E191" si="30">D189</f>
        <v>21800</v>
      </c>
      <c r="E188" s="49">
        <f t="shared" si="30"/>
        <v>13000</v>
      </c>
      <c r="F188" s="49">
        <f t="shared" si="18"/>
        <v>8800</v>
      </c>
      <c r="G188" s="4"/>
      <c r="H188" s="8"/>
      <c r="I188" s="3"/>
      <c r="J188" s="3"/>
      <c r="K188" s="3"/>
      <c r="L188" s="3"/>
      <c r="M188" s="3"/>
      <c r="N188" s="3"/>
      <c r="O188" s="3"/>
      <c r="P188" s="3"/>
      <c r="Q188" s="3"/>
      <c r="R188" s="3"/>
      <c r="S188" s="3"/>
      <c r="T188" s="3"/>
    </row>
    <row r="189" spans="1:20" ht="67.5" customHeight="1" x14ac:dyDescent="0.3">
      <c r="A189" s="46" t="s">
        <v>278</v>
      </c>
      <c r="B189" s="47" t="s">
        <v>13</v>
      </c>
      <c r="C189" s="47" t="s">
        <v>407</v>
      </c>
      <c r="D189" s="48">
        <f t="shared" si="30"/>
        <v>21800</v>
      </c>
      <c r="E189" s="49">
        <f t="shared" si="30"/>
        <v>13000</v>
      </c>
      <c r="F189" s="49">
        <f t="shared" si="18"/>
        <v>8800</v>
      </c>
      <c r="G189" s="4"/>
      <c r="H189" s="8"/>
      <c r="I189" s="3"/>
      <c r="J189" s="3"/>
      <c r="K189" s="3"/>
      <c r="L189" s="3"/>
      <c r="M189" s="3"/>
      <c r="N189" s="3"/>
      <c r="O189" s="3"/>
      <c r="P189" s="3"/>
      <c r="Q189" s="3"/>
      <c r="R189" s="3"/>
      <c r="S189" s="3"/>
      <c r="T189" s="3"/>
    </row>
    <row r="190" spans="1:20" ht="163.5" customHeight="1" x14ac:dyDescent="0.3">
      <c r="A190" s="91" t="s">
        <v>164</v>
      </c>
      <c r="B190" s="47" t="s">
        <v>13</v>
      </c>
      <c r="C190" s="47" t="s">
        <v>408</v>
      </c>
      <c r="D190" s="48">
        <f t="shared" si="30"/>
        <v>21800</v>
      </c>
      <c r="E190" s="49">
        <f t="shared" si="30"/>
        <v>13000</v>
      </c>
      <c r="F190" s="49">
        <f t="shared" si="18"/>
        <v>8800</v>
      </c>
      <c r="G190" s="4"/>
      <c r="H190" s="8"/>
      <c r="I190" s="3"/>
      <c r="J190" s="3"/>
      <c r="K190" s="3"/>
      <c r="L190" s="3"/>
      <c r="M190" s="3"/>
      <c r="N190" s="3"/>
      <c r="O190" s="3"/>
      <c r="P190" s="3"/>
      <c r="Q190" s="3"/>
      <c r="R190" s="3"/>
      <c r="S190" s="3"/>
      <c r="T190" s="3"/>
    </row>
    <row r="191" spans="1:20" ht="302.25" customHeight="1" x14ac:dyDescent="0.3">
      <c r="A191" s="96" t="s">
        <v>279</v>
      </c>
      <c r="B191" s="47" t="s">
        <v>13</v>
      </c>
      <c r="C191" s="47" t="s">
        <v>409</v>
      </c>
      <c r="D191" s="48">
        <f t="shared" si="30"/>
        <v>21800</v>
      </c>
      <c r="E191" s="49">
        <f t="shared" si="30"/>
        <v>13000</v>
      </c>
      <c r="F191" s="49">
        <f t="shared" si="18"/>
        <v>8800</v>
      </c>
      <c r="G191" s="4"/>
      <c r="H191" s="8"/>
      <c r="I191" s="3"/>
      <c r="J191" s="3"/>
      <c r="K191" s="3"/>
      <c r="L191" s="3"/>
      <c r="M191" s="3"/>
      <c r="N191" s="3"/>
      <c r="O191" s="3"/>
      <c r="P191" s="3"/>
      <c r="Q191" s="3"/>
      <c r="R191" s="3"/>
      <c r="S191" s="3"/>
      <c r="T191" s="3"/>
    </row>
    <row r="192" spans="1:20" ht="48.75" customHeight="1" x14ac:dyDescent="0.3">
      <c r="A192" s="96" t="s">
        <v>484</v>
      </c>
      <c r="B192" s="47" t="s">
        <v>13</v>
      </c>
      <c r="C192" s="47" t="s">
        <v>483</v>
      </c>
      <c r="D192" s="48">
        <f t="shared" ref="D192:E193" si="31">D193</f>
        <v>21800</v>
      </c>
      <c r="E192" s="49">
        <f t="shared" si="31"/>
        <v>13000</v>
      </c>
      <c r="F192" s="49">
        <f t="shared" si="18"/>
        <v>8800</v>
      </c>
      <c r="G192" s="4"/>
      <c r="H192" s="8"/>
      <c r="I192" s="3"/>
      <c r="J192" s="3"/>
      <c r="K192" s="3"/>
      <c r="L192" s="3"/>
      <c r="M192" s="3"/>
      <c r="N192" s="3"/>
      <c r="O192" s="3"/>
      <c r="P192" s="3"/>
      <c r="Q192" s="3"/>
      <c r="R192" s="3"/>
      <c r="S192" s="3"/>
      <c r="T192" s="3"/>
    </row>
    <row r="193" spans="1:20" ht="51" customHeight="1" x14ac:dyDescent="0.3">
      <c r="A193" s="96" t="s">
        <v>485</v>
      </c>
      <c r="B193" s="47" t="s">
        <v>13</v>
      </c>
      <c r="C193" s="47" t="s">
        <v>482</v>
      </c>
      <c r="D193" s="48">
        <f t="shared" si="31"/>
        <v>21800</v>
      </c>
      <c r="E193" s="49">
        <f t="shared" si="31"/>
        <v>13000</v>
      </c>
      <c r="F193" s="49">
        <f t="shared" si="18"/>
        <v>8800</v>
      </c>
      <c r="G193" s="4"/>
      <c r="H193" s="8"/>
      <c r="I193" s="3"/>
      <c r="J193" s="3"/>
      <c r="K193" s="3"/>
      <c r="L193" s="3"/>
      <c r="M193" s="3"/>
      <c r="N193" s="3"/>
      <c r="O193" s="3"/>
      <c r="P193" s="3"/>
      <c r="Q193" s="3"/>
      <c r="R193" s="3"/>
      <c r="S193" s="3"/>
      <c r="T193" s="3"/>
    </row>
    <row r="194" spans="1:20" ht="47.25" customHeight="1" x14ac:dyDescent="0.3">
      <c r="A194" s="151" t="s">
        <v>262</v>
      </c>
      <c r="B194" s="47" t="s">
        <v>13</v>
      </c>
      <c r="C194" s="47" t="s">
        <v>410</v>
      </c>
      <c r="D194" s="48">
        <v>21800</v>
      </c>
      <c r="E194" s="48">
        <v>13000</v>
      </c>
      <c r="F194" s="49">
        <f t="shared" si="18"/>
        <v>8800</v>
      </c>
      <c r="G194" s="4"/>
      <c r="H194" s="8"/>
      <c r="I194" s="3"/>
      <c r="J194" s="3"/>
      <c r="K194" s="3"/>
      <c r="L194" s="3"/>
      <c r="M194" s="3"/>
      <c r="N194" s="3"/>
      <c r="O194" s="3"/>
      <c r="P194" s="3"/>
      <c r="Q194" s="3"/>
      <c r="R194" s="3"/>
      <c r="S194" s="3"/>
      <c r="T194" s="3"/>
    </row>
    <row r="195" spans="1:20" ht="33" customHeight="1" x14ac:dyDescent="0.3">
      <c r="A195" s="151" t="s">
        <v>513</v>
      </c>
      <c r="B195" s="47" t="s">
        <v>13</v>
      </c>
      <c r="C195" s="47" t="s">
        <v>512</v>
      </c>
      <c r="D195" s="150">
        <f>D196</f>
        <v>10667300</v>
      </c>
      <c r="E195" s="152">
        <f>E196</f>
        <v>0</v>
      </c>
      <c r="F195" s="49">
        <f t="shared" si="18"/>
        <v>10667300</v>
      </c>
      <c r="G195" s="4"/>
      <c r="H195" s="8"/>
      <c r="I195" s="3"/>
      <c r="J195" s="3"/>
      <c r="K195" s="3"/>
      <c r="L195" s="3"/>
      <c r="M195" s="3"/>
      <c r="N195" s="3"/>
      <c r="O195" s="3"/>
      <c r="P195" s="3"/>
      <c r="Q195" s="3"/>
      <c r="R195" s="3"/>
      <c r="S195" s="3"/>
      <c r="T195" s="3"/>
    </row>
    <row r="196" spans="1:20" ht="106.5" customHeight="1" x14ac:dyDescent="0.3">
      <c r="A196" s="97" t="s">
        <v>510</v>
      </c>
      <c r="B196" s="47" t="s">
        <v>13</v>
      </c>
      <c r="C196" s="47" t="s">
        <v>511</v>
      </c>
      <c r="D196" s="150">
        <f>D197</f>
        <v>10667300</v>
      </c>
      <c r="E196" s="152">
        <f>E197</f>
        <v>0</v>
      </c>
      <c r="F196" s="49">
        <f t="shared" si="18"/>
        <v>10667300</v>
      </c>
      <c r="G196" s="4"/>
      <c r="H196" s="8"/>
      <c r="I196" s="3"/>
      <c r="J196" s="3"/>
      <c r="K196" s="3"/>
      <c r="L196" s="3"/>
      <c r="M196" s="3"/>
      <c r="N196" s="3"/>
      <c r="O196" s="3"/>
      <c r="P196" s="3"/>
      <c r="Q196" s="3"/>
      <c r="R196" s="3"/>
      <c r="S196" s="3"/>
      <c r="T196" s="3"/>
    </row>
    <row r="197" spans="1:20" ht="179.25" customHeight="1" x14ac:dyDescent="0.3">
      <c r="A197" s="97" t="s">
        <v>507</v>
      </c>
      <c r="B197" s="47" t="s">
        <v>13</v>
      </c>
      <c r="C197" s="47" t="s">
        <v>509</v>
      </c>
      <c r="D197" s="150">
        <f>D198+D202</f>
        <v>10667300</v>
      </c>
      <c r="E197" s="152">
        <f>E202</f>
        <v>0</v>
      </c>
      <c r="F197" s="49">
        <f t="shared" si="18"/>
        <v>10667300</v>
      </c>
      <c r="G197" s="4"/>
      <c r="H197" s="8"/>
      <c r="I197" s="3"/>
      <c r="J197" s="3"/>
      <c r="K197" s="3"/>
      <c r="L197" s="3"/>
      <c r="M197" s="3"/>
      <c r="N197" s="3"/>
      <c r="O197" s="3"/>
      <c r="P197" s="3"/>
      <c r="Q197" s="3"/>
      <c r="R197" s="3"/>
      <c r="S197" s="3"/>
      <c r="T197" s="3"/>
    </row>
    <row r="198" spans="1:20" ht="269.25" customHeight="1" x14ac:dyDescent="0.3">
      <c r="A198" s="97" t="s">
        <v>514</v>
      </c>
      <c r="B198" s="47" t="s">
        <v>13</v>
      </c>
      <c r="C198" s="47" t="s">
        <v>515</v>
      </c>
      <c r="D198" s="150">
        <f t="shared" ref="D198:E200" si="32">D199</f>
        <v>9867200</v>
      </c>
      <c r="E198" s="152">
        <f t="shared" si="32"/>
        <v>0</v>
      </c>
      <c r="F198" s="49">
        <f t="shared" si="18"/>
        <v>9867200</v>
      </c>
      <c r="G198" s="4"/>
      <c r="H198" s="8"/>
      <c r="I198" s="3"/>
      <c r="J198" s="3"/>
      <c r="K198" s="3"/>
      <c r="L198" s="3"/>
      <c r="M198" s="3"/>
      <c r="N198" s="3"/>
      <c r="O198" s="3"/>
      <c r="P198" s="3"/>
      <c r="Q198" s="3"/>
      <c r="R198" s="3"/>
      <c r="S198" s="3"/>
      <c r="T198" s="3"/>
    </row>
    <row r="199" spans="1:20" ht="53.25" customHeight="1" x14ac:dyDescent="0.3">
      <c r="A199" s="151" t="s">
        <v>484</v>
      </c>
      <c r="B199" s="47" t="s">
        <v>13</v>
      </c>
      <c r="C199" s="47" t="s">
        <v>518</v>
      </c>
      <c r="D199" s="150">
        <f t="shared" si="32"/>
        <v>9867200</v>
      </c>
      <c r="E199" s="152">
        <f t="shared" si="32"/>
        <v>0</v>
      </c>
      <c r="F199" s="49">
        <f t="shared" si="18"/>
        <v>9867200</v>
      </c>
      <c r="G199" s="4"/>
      <c r="H199" s="8"/>
      <c r="I199" s="3"/>
      <c r="J199" s="3"/>
      <c r="K199" s="3"/>
      <c r="L199" s="3"/>
      <c r="M199" s="3"/>
      <c r="N199" s="3"/>
      <c r="O199" s="3"/>
      <c r="P199" s="3"/>
      <c r="Q199" s="3"/>
      <c r="R199" s="3"/>
      <c r="S199" s="3"/>
      <c r="T199" s="3"/>
    </row>
    <row r="200" spans="1:20" ht="62.25" customHeight="1" x14ac:dyDescent="0.3">
      <c r="A200" s="151" t="s">
        <v>504</v>
      </c>
      <c r="B200" s="47" t="s">
        <v>13</v>
      </c>
      <c r="C200" s="47" t="s">
        <v>517</v>
      </c>
      <c r="D200" s="150">
        <f t="shared" si="32"/>
        <v>9867200</v>
      </c>
      <c r="E200" s="152">
        <f t="shared" si="32"/>
        <v>0</v>
      </c>
      <c r="F200" s="49">
        <f t="shared" ref="F200:F219" si="33">D200-E200</f>
        <v>9867200</v>
      </c>
      <c r="G200" s="4"/>
      <c r="H200" s="8"/>
      <c r="I200" s="3"/>
      <c r="J200" s="3"/>
      <c r="K200" s="3"/>
      <c r="L200" s="3"/>
      <c r="M200" s="3"/>
      <c r="N200" s="3"/>
      <c r="O200" s="3"/>
      <c r="P200" s="3"/>
      <c r="Q200" s="3"/>
      <c r="R200" s="3"/>
      <c r="S200" s="3"/>
      <c r="T200" s="3"/>
    </row>
    <row r="201" spans="1:20" ht="50.25" customHeight="1" x14ac:dyDescent="0.3">
      <c r="A201" s="151" t="s">
        <v>502</v>
      </c>
      <c r="B201" s="47" t="s">
        <v>13</v>
      </c>
      <c r="C201" s="47" t="s">
        <v>516</v>
      </c>
      <c r="D201" s="150">
        <v>9867200</v>
      </c>
      <c r="E201" s="152">
        <v>0</v>
      </c>
      <c r="F201" s="49">
        <f t="shared" si="33"/>
        <v>9867200</v>
      </c>
      <c r="G201" s="4"/>
      <c r="H201" s="8"/>
      <c r="I201" s="3"/>
      <c r="J201" s="3"/>
      <c r="K201" s="3"/>
      <c r="L201" s="3"/>
      <c r="M201" s="3"/>
      <c r="N201" s="3"/>
      <c r="O201" s="3"/>
      <c r="P201" s="3"/>
      <c r="Q201" s="3"/>
      <c r="R201" s="3"/>
      <c r="S201" s="3"/>
      <c r="T201" s="3"/>
    </row>
    <row r="202" spans="1:20" ht="270.75" customHeight="1" x14ac:dyDescent="0.3">
      <c r="A202" s="97" t="s">
        <v>506</v>
      </c>
      <c r="B202" s="47" t="s">
        <v>13</v>
      </c>
      <c r="C202" s="47" t="s">
        <v>505</v>
      </c>
      <c r="D202" s="150">
        <f>D203</f>
        <v>800100</v>
      </c>
      <c r="E202" s="153">
        <f>E204</f>
        <v>0</v>
      </c>
      <c r="F202" s="49">
        <f t="shared" si="33"/>
        <v>800100</v>
      </c>
      <c r="G202" s="4"/>
      <c r="H202" s="8"/>
      <c r="I202" s="3"/>
      <c r="J202" s="3"/>
      <c r="K202" s="3"/>
      <c r="L202" s="3"/>
      <c r="M202" s="3"/>
      <c r="N202" s="3"/>
      <c r="O202" s="3"/>
      <c r="P202" s="3"/>
      <c r="Q202" s="3"/>
      <c r="R202" s="3"/>
      <c r="S202" s="3"/>
      <c r="T202" s="3"/>
    </row>
    <row r="203" spans="1:20" ht="48.75" customHeight="1" x14ac:dyDescent="0.3">
      <c r="A203" s="154" t="s">
        <v>484</v>
      </c>
      <c r="B203" s="47" t="s">
        <v>13</v>
      </c>
      <c r="C203" s="47" t="s">
        <v>508</v>
      </c>
      <c r="D203" s="150">
        <f>D204</f>
        <v>800100</v>
      </c>
      <c r="E203" s="153">
        <f>E204</f>
        <v>0</v>
      </c>
      <c r="F203" s="49">
        <f t="shared" si="33"/>
        <v>800100</v>
      </c>
      <c r="G203" s="4"/>
      <c r="H203" s="8"/>
      <c r="I203" s="3"/>
      <c r="J203" s="3"/>
      <c r="K203" s="3"/>
      <c r="L203" s="3"/>
      <c r="M203" s="3"/>
      <c r="N203" s="3"/>
      <c r="O203" s="3"/>
      <c r="P203" s="3"/>
      <c r="Q203" s="3"/>
      <c r="R203" s="3"/>
      <c r="S203" s="3"/>
      <c r="T203" s="3"/>
    </row>
    <row r="204" spans="1:20" ht="68.25" customHeight="1" x14ac:dyDescent="0.3">
      <c r="A204" s="97" t="s">
        <v>504</v>
      </c>
      <c r="B204" s="47" t="s">
        <v>13</v>
      </c>
      <c r="C204" s="47" t="s">
        <v>503</v>
      </c>
      <c r="D204" s="150">
        <f>D205</f>
        <v>800100</v>
      </c>
      <c r="E204" s="153">
        <f>E205</f>
        <v>0</v>
      </c>
      <c r="F204" s="49">
        <f t="shared" si="33"/>
        <v>800100</v>
      </c>
      <c r="G204" s="4"/>
      <c r="H204" s="8"/>
      <c r="I204" s="3"/>
      <c r="J204" s="3"/>
      <c r="K204" s="3"/>
      <c r="L204" s="3"/>
      <c r="M204" s="3"/>
      <c r="N204" s="3"/>
      <c r="O204" s="3"/>
      <c r="P204" s="3"/>
      <c r="Q204" s="3"/>
      <c r="R204" s="3"/>
      <c r="S204" s="3"/>
      <c r="T204" s="3"/>
    </row>
    <row r="205" spans="1:20" ht="47.25" customHeight="1" x14ac:dyDescent="0.3">
      <c r="A205" s="97" t="s">
        <v>502</v>
      </c>
      <c r="B205" s="47" t="s">
        <v>13</v>
      </c>
      <c r="C205" s="47" t="s">
        <v>501</v>
      </c>
      <c r="D205" s="150">
        <v>800100</v>
      </c>
      <c r="E205" s="152">
        <v>0</v>
      </c>
      <c r="F205" s="49">
        <f t="shared" si="33"/>
        <v>800100</v>
      </c>
      <c r="G205" s="4"/>
      <c r="H205" s="8"/>
      <c r="I205" s="3"/>
      <c r="J205" s="3"/>
      <c r="K205" s="3"/>
      <c r="L205" s="3"/>
      <c r="M205" s="3"/>
      <c r="N205" s="3"/>
      <c r="O205" s="3"/>
      <c r="P205" s="3"/>
      <c r="Q205" s="3"/>
      <c r="R205" s="3"/>
      <c r="S205" s="3"/>
      <c r="T205" s="3"/>
    </row>
    <row r="206" spans="1:20" ht="21.75" customHeight="1" x14ac:dyDescent="0.3">
      <c r="A206" s="88" t="s">
        <v>89</v>
      </c>
      <c r="B206" s="47" t="s">
        <v>13</v>
      </c>
      <c r="C206" s="47" t="s">
        <v>411</v>
      </c>
      <c r="D206" s="150">
        <f t="shared" ref="D206:E206" si="34">D207</f>
        <v>20000</v>
      </c>
      <c r="E206" s="153">
        <f t="shared" si="34"/>
        <v>0</v>
      </c>
      <c r="F206" s="49">
        <f t="shared" si="33"/>
        <v>20000</v>
      </c>
    </row>
    <row r="207" spans="1:20" ht="20.25" customHeight="1" x14ac:dyDescent="0.3">
      <c r="A207" s="88" t="s">
        <v>88</v>
      </c>
      <c r="B207" s="47" t="s">
        <v>13</v>
      </c>
      <c r="C207" s="47" t="s">
        <v>412</v>
      </c>
      <c r="D207" s="150">
        <f>D210</f>
        <v>20000</v>
      </c>
      <c r="E207" s="153">
        <f>E210</f>
        <v>0</v>
      </c>
      <c r="F207" s="49">
        <f t="shared" si="33"/>
        <v>20000</v>
      </c>
    </row>
    <row r="208" spans="1:20" ht="72" customHeight="1" x14ac:dyDescent="0.3">
      <c r="A208" s="90" t="s">
        <v>277</v>
      </c>
      <c r="B208" s="47" t="s">
        <v>13</v>
      </c>
      <c r="C208" s="47" t="s">
        <v>539</v>
      </c>
      <c r="D208" s="150">
        <f>D209</f>
        <v>20000</v>
      </c>
      <c r="E208" s="153">
        <f>E209</f>
        <v>0</v>
      </c>
      <c r="F208" s="49">
        <f t="shared" si="33"/>
        <v>20000</v>
      </c>
    </row>
    <row r="209" spans="1:6" ht="127.5" customHeight="1" x14ac:dyDescent="0.3">
      <c r="A209" s="96" t="s">
        <v>180</v>
      </c>
      <c r="B209" s="47" t="s">
        <v>13</v>
      </c>
      <c r="C209" s="47" t="s">
        <v>413</v>
      </c>
      <c r="D209" s="150">
        <f>D210</f>
        <v>20000</v>
      </c>
      <c r="E209" s="153">
        <f>E210</f>
        <v>0</v>
      </c>
      <c r="F209" s="49">
        <f t="shared" si="33"/>
        <v>20000</v>
      </c>
    </row>
    <row r="210" spans="1:6" ht="174.75" customHeight="1" x14ac:dyDescent="0.3">
      <c r="A210" s="96" t="s">
        <v>420</v>
      </c>
      <c r="B210" s="47" t="s">
        <v>13</v>
      </c>
      <c r="C210" s="47" t="s">
        <v>414</v>
      </c>
      <c r="D210" s="150">
        <f>D213</f>
        <v>20000</v>
      </c>
      <c r="E210" s="153">
        <f>E213</f>
        <v>0</v>
      </c>
      <c r="F210" s="49">
        <f t="shared" si="33"/>
        <v>20000</v>
      </c>
    </row>
    <row r="211" spans="1:6" ht="61.5" customHeight="1" x14ac:dyDescent="0.3">
      <c r="A211" s="91" t="s">
        <v>423</v>
      </c>
      <c r="B211" s="47" t="s">
        <v>13</v>
      </c>
      <c r="C211" s="47" t="s">
        <v>486</v>
      </c>
      <c r="D211" s="150">
        <f>D212</f>
        <v>20000</v>
      </c>
      <c r="E211" s="153">
        <f>E212</f>
        <v>0</v>
      </c>
      <c r="F211" s="49">
        <f t="shared" si="33"/>
        <v>20000</v>
      </c>
    </row>
    <row r="212" spans="1:6" ht="71.25" customHeight="1" x14ac:dyDescent="0.3">
      <c r="A212" s="91" t="s">
        <v>424</v>
      </c>
      <c r="B212" s="47" t="s">
        <v>13</v>
      </c>
      <c r="C212" s="47" t="s">
        <v>487</v>
      </c>
      <c r="D212" s="150">
        <f>D213</f>
        <v>20000</v>
      </c>
      <c r="E212" s="153">
        <f>E213</f>
        <v>0</v>
      </c>
      <c r="F212" s="49">
        <f t="shared" si="33"/>
        <v>20000</v>
      </c>
    </row>
    <row r="213" spans="1:6" ht="69" customHeight="1" x14ac:dyDescent="0.3">
      <c r="A213" s="46" t="s">
        <v>171</v>
      </c>
      <c r="B213" s="47" t="s">
        <v>13</v>
      </c>
      <c r="C213" s="47" t="s">
        <v>422</v>
      </c>
      <c r="D213" s="150">
        <v>20000</v>
      </c>
      <c r="E213" s="152">
        <v>0</v>
      </c>
      <c r="F213" s="49">
        <f t="shared" si="33"/>
        <v>20000</v>
      </c>
    </row>
    <row r="214" spans="1:6" ht="45" customHeight="1" x14ac:dyDescent="0.3">
      <c r="A214" s="96" t="s">
        <v>215</v>
      </c>
      <c r="B214" s="47" t="s">
        <v>13</v>
      </c>
      <c r="C214" s="47" t="s">
        <v>538</v>
      </c>
      <c r="D214" s="48">
        <f t="shared" ref="D214:E216" si="35">D215</f>
        <v>900</v>
      </c>
      <c r="E214" s="152">
        <f t="shared" ref="E214:E215" si="36">E215</f>
        <v>309.63</v>
      </c>
      <c r="F214" s="49">
        <f t="shared" si="33"/>
        <v>590.37</v>
      </c>
    </row>
    <row r="215" spans="1:6" ht="42.75" customHeight="1" x14ac:dyDescent="0.3">
      <c r="A215" s="96" t="s">
        <v>216</v>
      </c>
      <c r="B215" s="47" t="s">
        <v>13</v>
      </c>
      <c r="C215" s="47" t="s">
        <v>415</v>
      </c>
      <c r="D215" s="48">
        <f t="shared" si="35"/>
        <v>900</v>
      </c>
      <c r="E215" s="152">
        <f t="shared" si="36"/>
        <v>309.63</v>
      </c>
      <c r="F215" s="49">
        <f t="shared" si="33"/>
        <v>590.37</v>
      </c>
    </row>
    <row r="216" spans="1:6" ht="44.25" customHeight="1" x14ac:dyDescent="0.3">
      <c r="A216" s="96" t="s">
        <v>217</v>
      </c>
      <c r="B216" s="47" t="s">
        <v>13</v>
      </c>
      <c r="C216" s="47" t="s">
        <v>416</v>
      </c>
      <c r="D216" s="48">
        <f t="shared" si="35"/>
        <v>900</v>
      </c>
      <c r="E216" s="153">
        <f t="shared" si="35"/>
        <v>309.63</v>
      </c>
      <c r="F216" s="49">
        <f t="shared" si="33"/>
        <v>590.37</v>
      </c>
    </row>
    <row r="217" spans="1:6" ht="111" customHeight="1" x14ac:dyDescent="0.3">
      <c r="A217" s="45" t="s">
        <v>419</v>
      </c>
      <c r="B217" s="47" t="s">
        <v>13</v>
      </c>
      <c r="C217" s="47" t="s">
        <v>417</v>
      </c>
      <c r="D217" s="48">
        <f>D219</f>
        <v>900</v>
      </c>
      <c r="E217" s="153">
        <f>E219</f>
        <v>309.63</v>
      </c>
      <c r="F217" s="49">
        <f t="shared" si="33"/>
        <v>590.37</v>
      </c>
    </row>
    <row r="218" spans="1:6" ht="45" customHeight="1" x14ac:dyDescent="0.3">
      <c r="A218" s="45" t="s">
        <v>218</v>
      </c>
      <c r="B218" s="47" t="s">
        <v>13</v>
      </c>
      <c r="C218" s="47" t="s">
        <v>488</v>
      </c>
      <c r="D218" s="48">
        <f>D219</f>
        <v>900</v>
      </c>
      <c r="E218" s="153">
        <f>E219</f>
        <v>309.63</v>
      </c>
      <c r="F218" s="49">
        <f t="shared" si="33"/>
        <v>590.37</v>
      </c>
    </row>
    <row r="219" spans="1:6" ht="45.75" customHeight="1" x14ac:dyDescent="0.3">
      <c r="A219" s="45" t="s">
        <v>218</v>
      </c>
      <c r="B219" s="47" t="s">
        <v>13</v>
      </c>
      <c r="C219" s="47" t="s">
        <v>418</v>
      </c>
      <c r="D219" s="48">
        <v>900</v>
      </c>
      <c r="E219" s="152">
        <v>309.63</v>
      </c>
      <c r="F219" s="49">
        <f t="shared" si="33"/>
        <v>590.37</v>
      </c>
    </row>
    <row r="220" spans="1:6" ht="48" customHeight="1" x14ac:dyDescent="0.3">
      <c r="A220" s="90" t="s">
        <v>92</v>
      </c>
      <c r="B220" s="98">
        <v>450</v>
      </c>
      <c r="C220" s="99" t="s">
        <v>131</v>
      </c>
      <c r="D220" s="100" t="s">
        <v>78</v>
      </c>
      <c r="E220" s="49">
        <v>-114143.09</v>
      </c>
      <c r="F220" s="101" t="s">
        <v>28</v>
      </c>
    </row>
    <row r="221" spans="1:6" x14ac:dyDescent="0.2">
      <c r="A221" s="7"/>
      <c r="B221" s="3"/>
      <c r="C221" s="3"/>
      <c r="D221" s="3"/>
      <c r="E221" s="3"/>
      <c r="F221" s="3"/>
    </row>
    <row r="222" spans="1:6" x14ac:dyDescent="0.2">
      <c r="A222" s="7"/>
      <c r="B222" s="3"/>
      <c r="C222" s="3"/>
      <c r="D222" s="3"/>
      <c r="E222" s="3"/>
      <c r="F222" s="3"/>
    </row>
    <row r="223" spans="1:6" x14ac:dyDescent="0.2">
      <c r="A223" s="7"/>
      <c r="B223" s="3"/>
      <c r="C223" s="3"/>
      <c r="D223" s="3"/>
      <c r="E223" s="3"/>
      <c r="F223" s="3"/>
    </row>
    <row r="224" spans="1:6" x14ac:dyDescent="0.2">
      <c r="A224" s="7"/>
      <c r="B224" s="3"/>
      <c r="C224" s="3"/>
      <c r="D224" s="3"/>
      <c r="E224" s="3"/>
      <c r="F224" s="3"/>
    </row>
    <row r="225" spans="1:6" x14ac:dyDescent="0.2">
      <c r="A225" s="7"/>
      <c r="B225" s="3"/>
      <c r="C225" s="3"/>
      <c r="D225" s="3"/>
      <c r="E225" s="3"/>
      <c r="F225" s="3"/>
    </row>
    <row r="226" spans="1:6" x14ac:dyDescent="0.2">
      <c r="A226" s="7"/>
      <c r="B226" s="3"/>
      <c r="C226" s="3"/>
      <c r="D226" s="3"/>
      <c r="E226" s="3"/>
      <c r="F226" s="3"/>
    </row>
    <row r="227" spans="1:6" x14ac:dyDescent="0.2">
      <c r="A227" s="7"/>
      <c r="B227" s="3"/>
      <c r="C227" s="3"/>
      <c r="D227" s="3"/>
      <c r="E227" s="3"/>
      <c r="F227" s="3"/>
    </row>
    <row r="228" spans="1:6" x14ac:dyDescent="0.2">
      <c r="A228" s="7"/>
      <c r="B228" s="3"/>
      <c r="C228" s="3"/>
      <c r="D228" s="3"/>
      <c r="E228" s="3"/>
      <c r="F228" s="3"/>
    </row>
    <row r="229" spans="1:6" x14ac:dyDescent="0.2">
      <c r="A229" s="7"/>
      <c r="B229" s="3"/>
      <c r="C229" s="3"/>
      <c r="D229" s="3"/>
      <c r="E229" s="3"/>
      <c r="F229" s="3"/>
    </row>
    <row r="230" spans="1:6" x14ac:dyDescent="0.2">
      <c r="A230" s="7"/>
      <c r="B230" s="3"/>
      <c r="C230" s="3"/>
      <c r="D230" s="3"/>
      <c r="E230" s="3"/>
      <c r="F230" s="3"/>
    </row>
    <row r="231" spans="1:6" x14ac:dyDescent="0.2">
      <c r="A231" s="7"/>
      <c r="B231" s="3"/>
      <c r="C231" s="3"/>
      <c r="D231" s="3"/>
      <c r="E231" s="3"/>
      <c r="F231" s="3"/>
    </row>
    <row r="232" spans="1:6" x14ac:dyDescent="0.2">
      <c r="A232" s="7"/>
      <c r="B232" s="3"/>
      <c r="C232" s="3"/>
      <c r="D232" s="3"/>
      <c r="E232" s="3"/>
      <c r="F232" s="3"/>
    </row>
    <row r="233" spans="1:6" x14ac:dyDescent="0.2">
      <c r="A233" s="3"/>
      <c r="B233" s="3"/>
      <c r="C233" s="3"/>
      <c r="D233" s="3"/>
      <c r="E233" s="3"/>
      <c r="F233" s="3"/>
    </row>
    <row r="234" spans="1:6" x14ac:dyDescent="0.2">
      <c r="A234" s="3"/>
      <c r="B234" s="3"/>
      <c r="C234" s="3"/>
      <c r="D234" s="3"/>
      <c r="E234" s="3"/>
      <c r="F234" s="3"/>
    </row>
    <row r="235" spans="1:6" x14ac:dyDescent="0.2">
      <c r="A235" s="3"/>
      <c r="B235" s="3"/>
      <c r="C235" s="3"/>
      <c r="D235" s="3"/>
      <c r="E235" s="3"/>
      <c r="F235" s="3"/>
    </row>
    <row r="236" spans="1:6" x14ac:dyDescent="0.2">
      <c r="C236" s="3"/>
    </row>
  </sheetData>
  <mergeCells count="1">
    <mergeCell ref="G17:H17"/>
  </mergeCells>
  <phoneticPr fontId="2" type="noConversion"/>
  <pageMargins left="0.78740157480314965" right="0.59055118110236227" top="0.59055118110236227" bottom="0.59055118110236227" header="0.51181102362204722" footer="0.51181102362204722"/>
  <pageSetup paperSize="9" scale="48" orientation="portrait" r:id="rId1"/>
  <headerFooter alignWithMargins="0"/>
  <rowBreaks count="3" manualBreakCount="3">
    <brk id="119" max="5" man="1"/>
    <brk id="165" max="5" man="1"/>
    <brk id="18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1"/>
  <sheetViews>
    <sheetView view="pageBreakPreview" topLeftCell="A24" zoomScale="75" zoomScaleSheetLayoutView="75" workbookViewId="0">
      <selection activeCell="A28" sqref="A10:F28"/>
    </sheetView>
  </sheetViews>
  <sheetFormatPr defaultRowHeight="18" x14ac:dyDescent="0.25"/>
  <cols>
    <col min="1" max="1" width="59.7109375" style="9" customWidth="1"/>
    <col min="2" max="2" width="9.5703125" style="9" customWidth="1"/>
    <col min="3" max="3" width="45.140625" style="9" customWidth="1"/>
    <col min="4" max="4" width="30.7109375" style="18" customWidth="1"/>
    <col min="5" max="5" width="24.42578125" style="18" customWidth="1"/>
    <col min="6" max="6" width="25" style="10" customWidth="1"/>
    <col min="7" max="7" width="9.140625" style="10"/>
    <col min="8" max="8" width="0.140625" style="10" hidden="1" customWidth="1"/>
    <col min="9" max="16384" width="9.140625" style="10"/>
  </cols>
  <sheetData>
    <row r="1" spans="1:16" x14ac:dyDescent="0.25">
      <c r="A1" s="12"/>
      <c r="B1" s="15"/>
      <c r="C1" s="16"/>
      <c r="D1" s="17"/>
      <c r="E1" s="17"/>
      <c r="F1" s="17"/>
    </row>
    <row r="2" spans="1:16" x14ac:dyDescent="0.25">
      <c r="A2" s="53" t="s">
        <v>183</v>
      </c>
      <c r="B2" s="54"/>
      <c r="C2" s="55"/>
      <c r="D2" s="56"/>
      <c r="E2" s="57"/>
      <c r="F2" s="58"/>
    </row>
    <row r="3" spans="1:16" x14ac:dyDescent="0.25">
      <c r="A3" s="59"/>
      <c r="B3" s="60"/>
      <c r="C3" s="61"/>
      <c r="D3" s="62"/>
      <c r="E3" s="62"/>
      <c r="F3" s="63"/>
    </row>
    <row r="4" spans="1:16" ht="18" customHeight="1" x14ac:dyDescent="0.25">
      <c r="A4" s="64"/>
      <c r="B4" s="65" t="s">
        <v>10</v>
      </c>
      <c r="C4" s="66" t="s">
        <v>35</v>
      </c>
      <c r="D4" s="67" t="s">
        <v>31</v>
      </c>
      <c r="E4" s="68"/>
      <c r="F4" s="182" t="s">
        <v>68</v>
      </c>
    </row>
    <row r="5" spans="1:16" x14ac:dyDescent="0.25">
      <c r="A5" s="66" t="s">
        <v>5</v>
      </c>
      <c r="B5" s="65" t="s">
        <v>11</v>
      </c>
      <c r="C5" s="66" t="s">
        <v>8</v>
      </c>
      <c r="D5" s="67" t="s">
        <v>30</v>
      </c>
      <c r="E5" s="69" t="s">
        <v>24</v>
      </c>
      <c r="F5" s="183"/>
    </row>
    <row r="6" spans="1:16" x14ac:dyDescent="0.25">
      <c r="A6" s="70"/>
      <c r="B6" s="65" t="s">
        <v>12</v>
      </c>
      <c r="C6" s="71" t="s">
        <v>32</v>
      </c>
      <c r="D6" s="67" t="s">
        <v>3</v>
      </c>
      <c r="E6" s="72"/>
      <c r="F6" s="183"/>
    </row>
    <row r="7" spans="1:16" x14ac:dyDescent="0.25">
      <c r="A7" s="66"/>
      <c r="B7" s="65"/>
      <c r="C7" s="66" t="s">
        <v>33</v>
      </c>
      <c r="D7" s="67"/>
      <c r="E7" s="69"/>
      <c r="F7" s="183"/>
    </row>
    <row r="8" spans="1:16" x14ac:dyDescent="0.25">
      <c r="A8" s="66"/>
      <c r="B8" s="65"/>
      <c r="C8" s="71" t="s">
        <v>34</v>
      </c>
      <c r="D8" s="67"/>
      <c r="E8" s="69"/>
      <c r="F8" s="184"/>
    </row>
    <row r="9" spans="1:16" x14ac:dyDescent="0.25">
      <c r="A9" s="73">
        <v>1</v>
      </c>
      <c r="B9" s="74">
        <v>2</v>
      </c>
      <c r="C9" s="74">
        <v>3</v>
      </c>
      <c r="D9" s="75" t="s">
        <v>1</v>
      </c>
      <c r="E9" s="75" t="s">
        <v>25</v>
      </c>
      <c r="F9" s="75" t="s">
        <v>26</v>
      </c>
    </row>
    <row r="10" spans="1:16" ht="54.75" customHeight="1" x14ac:dyDescent="0.3">
      <c r="A10" s="189" t="s">
        <v>39</v>
      </c>
      <c r="B10" s="190" t="s">
        <v>14</v>
      </c>
      <c r="C10" s="165" t="s">
        <v>28</v>
      </c>
      <c r="D10" s="100">
        <v>0</v>
      </c>
      <c r="E10" s="100">
        <f>E19</f>
        <v>114143.08999999985</v>
      </c>
      <c r="F10" s="100">
        <f>F19</f>
        <v>114143.08999999985</v>
      </c>
    </row>
    <row r="11" spans="1:16" ht="57" customHeight="1" x14ac:dyDescent="0.3">
      <c r="A11" s="189" t="s">
        <v>244</v>
      </c>
      <c r="B11" s="191" t="s">
        <v>16</v>
      </c>
      <c r="C11" s="76" t="str">
        <f>C10</f>
        <v>Х</v>
      </c>
      <c r="D11" s="156">
        <v>0</v>
      </c>
      <c r="E11" s="156">
        <v>0</v>
      </c>
      <c r="F11" s="100">
        <v>0</v>
      </c>
      <c r="G11" s="20"/>
      <c r="H11" s="20"/>
      <c r="I11" s="20"/>
      <c r="J11" s="20"/>
      <c r="K11" s="19"/>
      <c r="L11" s="19"/>
      <c r="M11" s="19"/>
      <c r="N11" s="19"/>
      <c r="O11" s="19"/>
      <c r="P11" s="19"/>
    </row>
    <row r="12" spans="1:16" ht="57" customHeight="1" x14ac:dyDescent="0.3">
      <c r="A12" s="77" t="s">
        <v>231</v>
      </c>
      <c r="B12" s="78" t="s">
        <v>16</v>
      </c>
      <c r="C12" s="78" t="s">
        <v>219</v>
      </c>
      <c r="D12" s="155">
        <v>0</v>
      </c>
      <c r="E12" s="155">
        <v>0</v>
      </c>
      <c r="F12" s="162">
        <v>0</v>
      </c>
      <c r="G12" s="20"/>
      <c r="H12" s="20"/>
      <c r="I12" s="20"/>
      <c r="J12" s="20"/>
      <c r="K12" s="19"/>
      <c r="L12" s="19"/>
      <c r="M12" s="19"/>
      <c r="N12" s="19"/>
      <c r="O12" s="19"/>
      <c r="P12" s="19"/>
    </row>
    <row r="13" spans="1:16" ht="54" x14ac:dyDescent="0.3">
      <c r="A13" s="77" t="s">
        <v>220</v>
      </c>
      <c r="B13" s="78" t="s">
        <v>16</v>
      </c>
      <c r="C13" s="78" t="s">
        <v>221</v>
      </c>
      <c r="D13" s="155">
        <v>0</v>
      </c>
      <c r="E13" s="155">
        <v>0</v>
      </c>
      <c r="F13" s="162">
        <v>0</v>
      </c>
      <c r="G13" s="20"/>
      <c r="H13" s="20"/>
      <c r="I13" s="20"/>
      <c r="J13" s="20"/>
      <c r="K13" s="19"/>
      <c r="L13" s="19"/>
      <c r="M13" s="19"/>
      <c r="N13" s="19"/>
      <c r="O13" s="19"/>
      <c r="P13" s="19"/>
    </row>
    <row r="14" spans="1:16" ht="54" x14ac:dyDescent="0.3">
      <c r="A14" s="77" t="s">
        <v>222</v>
      </c>
      <c r="B14" s="78" t="s">
        <v>16</v>
      </c>
      <c r="C14" s="78" t="s">
        <v>223</v>
      </c>
      <c r="D14" s="155">
        <v>0</v>
      </c>
      <c r="E14" s="155">
        <v>0</v>
      </c>
      <c r="F14" s="162">
        <v>0</v>
      </c>
      <c r="G14" s="20"/>
      <c r="H14" s="20"/>
      <c r="I14" s="20"/>
      <c r="J14" s="20"/>
      <c r="K14" s="19"/>
      <c r="L14" s="19"/>
      <c r="M14" s="19"/>
      <c r="N14" s="19"/>
      <c r="O14" s="19"/>
      <c r="P14" s="19"/>
    </row>
    <row r="15" spans="1:16" ht="72" x14ac:dyDescent="0.3">
      <c r="A15" s="77" t="s">
        <v>227</v>
      </c>
      <c r="B15" s="78" t="s">
        <v>16</v>
      </c>
      <c r="C15" s="78" t="s">
        <v>228</v>
      </c>
      <c r="D15" s="155">
        <v>0</v>
      </c>
      <c r="E15" s="155">
        <v>0</v>
      </c>
      <c r="F15" s="162">
        <v>0</v>
      </c>
      <c r="G15" s="20"/>
      <c r="H15" s="20"/>
      <c r="I15" s="20"/>
      <c r="J15" s="20"/>
      <c r="K15" s="19"/>
      <c r="L15" s="19"/>
      <c r="M15" s="19"/>
      <c r="N15" s="19"/>
      <c r="O15" s="19"/>
      <c r="P15" s="19"/>
    </row>
    <row r="16" spans="1:16" ht="72" x14ac:dyDescent="0.3">
      <c r="A16" s="77" t="s">
        <v>224</v>
      </c>
      <c r="B16" s="78" t="s">
        <v>16</v>
      </c>
      <c r="C16" s="78" t="s">
        <v>225</v>
      </c>
      <c r="D16" s="155">
        <v>0</v>
      </c>
      <c r="E16" s="155">
        <v>0</v>
      </c>
      <c r="F16" s="162">
        <v>0</v>
      </c>
      <c r="G16" s="20"/>
      <c r="H16" s="20"/>
      <c r="I16" s="20"/>
      <c r="J16" s="20"/>
      <c r="K16" s="19"/>
      <c r="L16" s="19"/>
      <c r="M16" s="19"/>
      <c r="N16" s="19"/>
      <c r="O16" s="19"/>
      <c r="P16" s="19"/>
    </row>
    <row r="17" spans="1:256" ht="72" x14ac:dyDescent="0.3">
      <c r="A17" s="77" t="s">
        <v>229</v>
      </c>
      <c r="B17" s="78" t="s">
        <v>16</v>
      </c>
      <c r="C17" s="78" t="s">
        <v>230</v>
      </c>
      <c r="D17" s="155">
        <v>0</v>
      </c>
      <c r="E17" s="155">
        <v>0</v>
      </c>
      <c r="F17" s="162">
        <v>0</v>
      </c>
      <c r="G17" s="20"/>
      <c r="H17" s="20"/>
      <c r="I17" s="20"/>
      <c r="J17" s="20"/>
      <c r="K17" s="19"/>
      <c r="L17" s="19"/>
      <c r="M17" s="19"/>
      <c r="N17" s="19"/>
      <c r="O17" s="19"/>
      <c r="P17" s="19"/>
    </row>
    <row r="18" spans="1:256" ht="41.25" customHeight="1" x14ac:dyDescent="0.3">
      <c r="A18" s="189" t="s">
        <v>40</v>
      </c>
      <c r="B18" s="190" t="s">
        <v>17</v>
      </c>
      <c r="C18" s="165" t="s">
        <v>28</v>
      </c>
      <c r="D18" s="163">
        <v>0</v>
      </c>
      <c r="E18" s="156">
        <v>0</v>
      </c>
      <c r="F18" s="162">
        <v>0</v>
      </c>
      <c r="G18" s="21"/>
      <c r="H18" s="21"/>
      <c r="I18" s="21"/>
      <c r="J18" s="21"/>
      <c r="K18" s="19"/>
      <c r="L18" s="19"/>
      <c r="M18" s="19"/>
      <c r="N18" s="19"/>
      <c r="O18" s="19"/>
      <c r="P18" s="19"/>
    </row>
    <row r="19" spans="1:256" ht="49.5" customHeight="1" x14ac:dyDescent="0.3">
      <c r="A19" s="189" t="s">
        <v>232</v>
      </c>
      <c r="B19" s="190" t="s">
        <v>15</v>
      </c>
      <c r="C19" s="192" t="s">
        <v>226</v>
      </c>
      <c r="D19" s="156">
        <v>0</v>
      </c>
      <c r="E19" s="100">
        <f>E20</f>
        <v>114143.08999999985</v>
      </c>
      <c r="F19" s="100">
        <f>F20</f>
        <v>114143.08999999985</v>
      </c>
      <c r="G19" s="21"/>
      <c r="H19" s="21"/>
      <c r="I19" s="21"/>
      <c r="J19" s="21"/>
      <c r="K19" s="19"/>
      <c r="L19" s="19"/>
      <c r="M19" s="19"/>
      <c r="N19" s="19"/>
      <c r="O19" s="19"/>
      <c r="P19" s="19"/>
    </row>
    <row r="20" spans="1:256" ht="60.75" customHeight="1" x14ac:dyDescent="0.3">
      <c r="A20" s="189" t="s">
        <v>233</v>
      </c>
      <c r="B20" s="190" t="s">
        <v>15</v>
      </c>
      <c r="C20" s="192" t="s">
        <v>81</v>
      </c>
      <c r="D20" s="100">
        <v>0</v>
      </c>
      <c r="E20" s="100">
        <f>E21+E25</f>
        <v>114143.08999999985</v>
      </c>
      <c r="F20" s="100">
        <f>E20</f>
        <v>114143.08999999985</v>
      </c>
      <c r="G20" s="21"/>
      <c r="H20" s="21"/>
      <c r="I20" s="21"/>
      <c r="J20" s="21"/>
      <c r="K20" s="19"/>
      <c r="L20" s="19"/>
      <c r="M20" s="19"/>
      <c r="N20" s="19"/>
      <c r="O20" s="19"/>
      <c r="P20" s="19"/>
    </row>
    <row r="21" spans="1:256" ht="39.75" customHeight="1" x14ac:dyDescent="0.3">
      <c r="A21" s="193" t="s">
        <v>234</v>
      </c>
      <c r="B21" s="190" t="s">
        <v>18</v>
      </c>
      <c r="C21" s="192" t="s">
        <v>82</v>
      </c>
      <c r="D21" s="164">
        <f t="shared" ref="D21:E23" si="0">D22</f>
        <v>-19119700</v>
      </c>
      <c r="E21" s="164">
        <f t="shared" si="0"/>
        <v>-4207719.97</v>
      </c>
      <c r="F21" s="165" t="s">
        <v>28</v>
      </c>
      <c r="G21" s="22"/>
      <c r="H21" s="22"/>
      <c r="I21" s="22"/>
      <c r="J21" s="22"/>
      <c r="K21" s="19"/>
      <c r="L21" s="19"/>
      <c r="M21" s="19"/>
      <c r="N21" s="19"/>
      <c r="O21" s="19"/>
      <c r="P21" s="19"/>
    </row>
    <row r="22" spans="1:256" ht="55.5" customHeight="1" x14ac:dyDescent="0.3">
      <c r="A22" s="193" t="s">
        <v>235</v>
      </c>
      <c r="B22" s="190" t="s">
        <v>18</v>
      </c>
      <c r="C22" s="192" t="s">
        <v>83</v>
      </c>
      <c r="D22" s="164">
        <f t="shared" si="0"/>
        <v>-19119700</v>
      </c>
      <c r="E22" s="164">
        <f t="shared" si="0"/>
        <v>-4207719.97</v>
      </c>
      <c r="F22" s="165" t="s">
        <v>28</v>
      </c>
      <c r="G22" s="22"/>
      <c r="H22" s="22"/>
      <c r="I22" s="22"/>
      <c r="J22" s="22"/>
      <c r="K22" s="19"/>
      <c r="L22" s="19"/>
      <c r="M22" s="19"/>
      <c r="N22" s="19"/>
      <c r="O22" s="19"/>
      <c r="P22" s="19"/>
    </row>
    <row r="23" spans="1:256" ht="54" customHeight="1" x14ac:dyDescent="0.3">
      <c r="A23" s="193" t="s">
        <v>236</v>
      </c>
      <c r="B23" s="190" t="s">
        <v>18</v>
      </c>
      <c r="C23" s="192" t="s">
        <v>84</v>
      </c>
      <c r="D23" s="164">
        <f t="shared" si="0"/>
        <v>-19119700</v>
      </c>
      <c r="E23" s="164">
        <f t="shared" si="0"/>
        <v>-4207719.97</v>
      </c>
      <c r="F23" s="166" t="s">
        <v>28</v>
      </c>
      <c r="G23" s="22"/>
      <c r="H23" s="22"/>
      <c r="I23" s="22"/>
      <c r="J23" s="22"/>
      <c r="K23" s="19"/>
      <c r="L23" s="19"/>
      <c r="M23" s="19"/>
      <c r="N23" s="19"/>
      <c r="O23" s="19"/>
      <c r="P23" s="19"/>
    </row>
    <row r="24" spans="1:256" ht="48.75" customHeight="1" x14ac:dyDescent="0.3">
      <c r="A24" s="193" t="s">
        <v>237</v>
      </c>
      <c r="B24" s="190" t="s">
        <v>18</v>
      </c>
      <c r="C24" s="192" t="s">
        <v>238</v>
      </c>
      <c r="D24" s="164">
        <v>-19119700</v>
      </c>
      <c r="E24" s="164">
        <v>-4207719.97</v>
      </c>
      <c r="F24" s="165" t="s">
        <v>28</v>
      </c>
      <c r="G24" s="22"/>
      <c r="H24" s="22"/>
      <c r="I24" s="22"/>
      <c r="J24" s="22"/>
      <c r="K24" s="19"/>
      <c r="L24" s="19"/>
      <c r="M24" s="19"/>
      <c r="N24" s="19"/>
      <c r="O24" s="19"/>
      <c r="P24" s="19"/>
    </row>
    <row r="25" spans="1:256" ht="39.75" customHeight="1" x14ac:dyDescent="0.3">
      <c r="A25" s="193" t="s">
        <v>239</v>
      </c>
      <c r="B25" s="190" t="s">
        <v>19</v>
      </c>
      <c r="C25" s="192" t="s">
        <v>85</v>
      </c>
      <c r="D25" s="164">
        <f t="shared" ref="D25:E26" si="1">D26</f>
        <v>19119700</v>
      </c>
      <c r="E25" s="100">
        <f t="shared" si="1"/>
        <v>4321863.0599999996</v>
      </c>
      <c r="F25" s="166" t="s">
        <v>28</v>
      </c>
      <c r="G25" s="22"/>
      <c r="H25" s="22"/>
      <c r="I25" s="22"/>
      <c r="J25" s="22"/>
      <c r="K25" s="19"/>
      <c r="L25" s="19"/>
      <c r="M25" s="19"/>
      <c r="N25" s="19"/>
      <c r="O25" s="19"/>
      <c r="P25" s="19"/>
    </row>
    <row r="26" spans="1:256" ht="36.75" customHeight="1" x14ac:dyDescent="0.3">
      <c r="A26" s="193" t="s">
        <v>240</v>
      </c>
      <c r="B26" s="190" t="s">
        <v>19</v>
      </c>
      <c r="C26" s="192" t="s">
        <v>86</v>
      </c>
      <c r="D26" s="164">
        <f t="shared" si="1"/>
        <v>19119700</v>
      </c>
      <c r="E26" s="100">
        <f t="shared" si="1"/>
        <v>4321863.0599999996</v>
      </c>
      <c r="F26" s="165" t="s">
        <v>28</v>
      </c>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row>
    <row r="27" spans="1:256" ht="36.75" customHeight="1" x14ac:dyDescent="0.3">
      <c r="A27" s="193" t="s">
        <v>241</v>
      </c>
      <c r="B27" s="190" t="s">
        <v>19</v>
      </c>
      <c r="C27" s="192" t="s">
        <v>87</v>
      </c>
      <c r="D27" s="164">
        <f>D28</f>
        <v>19119700</v>
      </c>
      <c r="E27" s="100">
        <f>E28</f>
        <v>4321863.0599999996</v>
      </c>
      <c r="F27" s="165" t="s">
        <v>28</v>
      </c>
      <c r="G27" s="22"/>
      <c r="H27" s="22"/>
      <c r="I27" s="22"/>
      <c r="J27" s="22"/>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24"/>
      <c r="AI27" s="19"/>
      <c r="AJ27" s="19"/>
      <c r="AK27" s="19"/>
      <c r="AL27" s="19"/>
      <c r="AM27" s="19"/>
      <c r="AN27" s="19"/>
      <c r="AO27" s="19"/>
      <c r="AP27" s="19"/>
      <c r="AQ27" s="19"/>
      <c r="AR27" s="19"/>
      <c r="AS27" s="19"/>
      <c r="AT27" s="19"/>
      <c r="AU27" s="19"/>
      <c r="AV27" s="19"/>
      <c r="AW27" s="19"/>
      <c r="AX27" s="19"/>
      <c r="AY27" s="19"/>
      <c r="AZ27" s="19"/>
    </row>
    <row r="28" spans="1:256" ht="40.5" customHeight="1" x14ac:dyDescent="0.3">
      <c r="A28" s="193" t="s">
        <v>242</v>
      </c>
      <c r="B28" s="190" t="s">
        <v>19</v>
      </c>
      <c r="C28" s="192" t="s">
        <v>243</v>
      </c>
      <c r="D28" s="100">
        <v>19119700</v>
      </c>
      <c r="E28" s="100">
        <v>4321863.0599999996</v>
      </c>
      <c r="F28" s="165" t="s">
        <v>28</v>
      </c>
      <c r="G28" s="22"/>
      <c r="H28" s="22"/>
      <c r="I28" s="22"/>
      <c r="J28" s="22"/>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24"/>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row>
    <row r="29" spans="1:256" s="34" customFormat="1" ht="36.75" customHeight="1" x14ac:dyDescent="0.25">
      <c r="A29" s="79"/>
      <c r="B29" s="80"/>
      <c r="C29" s="80" t="s">
        <v>80</v>
      </c>
      <c r="D29" s="80"/>
      <c r="E29" s="80"/>
      <c r="F29" s="80"/>
      <c r="G29" s="36"/>
      <c r="H29" s="36"/>
      <c r="I29" s="36"/>
      <c r="J29" s="36"/>
      <c r="K29" s="36"/>
      <c r="L29" s="36"/>
      <c r="M29" s="36"/>
      <c r="N29" s="36"/>
      <c r="O29" s="36"/>
      <c r="P29" s="36"/>
      <c r="Q29" s="36"/>
      <c r="R29" s="36"/>
      <c r="S29" s="36"/>
      <c r="T29" s="36"/>
      <c r="U29" s="36"/>
      <c r="V29" s="36"/>
      <c r="W29" s="36"/>
      <c r="X29" s="24"/>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row>
    <row r="30" spans="1:256" ht="18" customHeight="1" x14ac:dyDescent="0.25">
      <c r="A30" s="186" t="s">
        <v>128</v>
      </c>
      <c r="B30" s="186"/>
      <c r="C30" s="186"/>
      <c r="D30" s="186"/>
      <c r="E30" s="186"/>
      <c r="F30" s="186"/>
      <c r="G30" s="22"/>
      <c r="H30" s="22"/>
      <c r="I30" s="22"/>
      <c r="J30" s="22"/>
      <c r="K30" s="36"/>
      <c r="L30" s="36"/>
      <c r="M30" s="36"/>
      <c r="N30" s="36"/>
      <c r="O30" s="36"/>
      <c r="P30" s="36"/>
      <c r="Q30" s="36"/>
      <c r="R30" s="36"/>
      <c r="S30" s="36"/>
      <c r="T30" s="36"/>
      <c r="U30" s="36"/>
      <c r="V30" s="36"/>
      <c r="W30" s="36"/>
      <c r="X30" s="36"/>
      <c r="Y30" s="36"/>
      <c r="Z30" s="36"/>
      <c r="AA30" s="36"/>
      <c r="AB30" s="36"/>
      <c r="AC30" s="36"/>
      <c r="AD30" s="36"/>
      <c r="AE30" s="36"/>
      <c r="AF30" s="36"/>
      <c r="AG30" s="36"/>
      <c r="AH30" s="24"/>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FT30" s="19"/>
      <c r="FU30" s="19"/>
      <c r="FV30" s="19"/>
      <c r="FW30" s="19"/>
      <c r="FX30" s="19"/>
      <c r="FY30" s="19"/>
      <c r="FZ30" s="19"/>
      <c r="GA30" s="19"/>
      <c r="GB30" s="19"/>
      <c r="GC30" s="19"/>
      <c r="GD30" s="19"/>
      <c r="GE30" s="19"/>
      <c r="GF30" s="19"/>
    </row>
    <row r="31" spans="1:256" ht="15" customHeight="1" x14ac:dyDescent="0.25">
      <c r="A31" s="187"/>
      <c r="B31" s="187"/>
      <c r="C31" s="187"/>
      <c r="D31" s="187"/>
      <c r="E31" s="187"/>
      <c r="F31" s="187"/>
      <c r="G31" s="25"/>
      <c r="H31" s="25"/>
      <c r="I31" s="26"/>
      <c r="J31" s="26"/>
      <c r="K31" s="26"/>
      <c r="L31" s="26"/>
      <c r="M31" s="26"/>
      <c r="N31" s="26"/>
      <c r="O31" s="181"/>
      <c r="P31" s="181"/>
      <c r="Q31" s="181"/>
      <c r="R31" s="181"/>
      <c r="S31" s="181"/>
      <c r="T31" s="181"/>
      <c r="U31" s="181"/>
      <c r="V31" s="181"/>
      <c r="W31" s="181"/>
      <c r="X31" s="181"/>
      <c r="Y31" s="181"/>
      <c r="Z31" s="181"/>
      <c r="AA31" s="181"/>
      <c r="AB31" s="181"/>
      <c r="AC31" s="181"/>
      <c r="AD31" s="181"/>
      <c r="AE31" s="181"/>
      <c r="AF31" s="181"/>
      <c r="AG31" s="26"/>
      <c r="AH31" s="26"/>
      <c r="AI31" s="26"/>
      <c r="AJ31" s="26"/>
      <c r="AK31" s="181"/>
      <c r="AL31" s="181"/>
      <c r="AM31" s="181"/>
      <c r="AN31" s="181"/>
      <c r="AO31" s="181"/>
      <c r="AP31" s="181"/>
      <c r="AQ31" s="181"/>
      <c r="AR31" s="181"/>
      <c r="AS31" s="181"/>
      <c r="AT31" s="181"/>
      <c r="AU31" s="181"/>
      <c r="AV31" s="181"/>
      <c r="AW31" s="181"/>
      <c r="AX31" s="181"/>
      <c r="AY31" s="181"/>
      <c r="AZ31" s="181"/>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FT31" s="19"/>
      <c r="FU31" s="19"/>
      <c r="FV31" s="19"/>
      <c r="FW31" s="19"/>
      <c r="FX31" s="19"/>
      <c r="FY31" s="19"/>
      <c r="FZ31" s="19"/>
      <c r="GA31" s="19"/>
      <c r="GB31" s="19"/>
      <c r="GC31" s="19"/>
      <c r="GD31" s="19"/>
      <c r="GE31" s="19"/>
      <c r="GF31" s="19"/>
    </row>
    <row r="32" spans="1:256" ht="25.5" hidden="1" customHeight="1" x14ac:dyDescent="0.3">
      <c r="A32" s="81"/>
      <c r="B32" s="81"/>
      <c r="C32" s="81"/>
      <c r="D32" s="81"/>
      <c r="E32" s="81"/>
      <c r="F32" s="81"/>
      <c r="G32" s="25"/>
      <c r="H32" s="25"/>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row>
    <row r="33" spans="1:52" ht="27.75" hidden="1" customHeight="1" x14ac:dyDescent="0.3">
      <c r="A33" s="81"/>
      <c r="B33" s="81"/>
      <c r="C33" s="81"/>
      <c r="D33" s="81"/>
      <c r="E33" s="81"/>
      <c r="F33" s="81"/>
      <c r="G33" s="25"/>
      <c r="H33" s="25"/>
      <c r="I33" s="26"/>
      <c r="J33" s="26"/>
      <c r="K33" s="26"/>
      <c r="L33" s="26"/>
      <c r="M33" s="26"/>
      <c r="N33" s="26"/>
      <c r="O33" s="26"/>
      <c r="P33" s="26"/>
      <c r="Q33" s="26"/>
      <c r="R33" s="26"/>
      <c r="S33" s="26"/>
      <c r="T33" s="26"/>
      <c r="U33" s="26"/>
      <c r="V33" s="26"/>
      <c r="W33" s="26"/>
      <c r="X33" s="26"/>
      <c r="Y33" s="26"/>
      <c r="Z33" s="181"/>
      <c r="AA33" s="181"/>
      <c r="AB33" s="181"/>
      <c r="AC33" s="181"/>
      <c r="AD33" s="181"/>
      <c r="AE33" s="181"/>
      <c r="AF33" s="181"/>
      <c r="AG33" s="181"/>
      <c r="AH33" s="181"/>
      <c r="AI33" s="181"/>
      <c r="AJ33" s="181"/>
      <c r="AK33" s="181"/>
      <c r="AL33" s="181"/>
      <c r="AM33" s="181"/>
      <c r="AN33" s="181"/>
      <c r="AO33" s="181"/>
      <c r="AP33" s="181"/>
      <c r="AQ33" s="181"/>
      <c r="AR33" s="26"/>
      <c r="AS33" s="26"/>
      <c r="AT33" s="26"/>
      <c r="AU33" s="26"/>
      <c r="AV33" s="181"/>
      <c r="AW33" s="181"/>
      <c r="AX33" s="181"/>
      <c r="AY33" s="181"/>
      <c r="AZ33" s="181"/>
    </row>
    <row r="34" spans="1:52" ht="12.75" hidden="1" customHeight="1" x14ac:dyDescent="0.3">
      <c r="A34" s="81"/>
      <c r="B34" s="81"/>
      <c r="C34" s="81"/>
      <c r="D34" s="81"/>
      <c r="E34" s="81"/>
      <c r="F34" s="81"/>
      <c r="G34" s="25"/>
      <c r="H34" s="25"/>
      <c r="I34" s="26"/>
      <c r="J34" s="26"/>
      <c r="K34" s="26"/>
      <c r="L34" s="26"/>
      <c r="M34" s="26"/>
      <c r="N34" s="26"/>
      <c r="O34" s="26"/>
      <c r="P34" s="26"/>
      <c r="Q34" s="26"/>
      <c r="R34" s="26"/>
      <c r="S34" s="26"/>
      <c r="T34" s="26"/>
      <c r="U34" s="26"/>
      <c r="V34" s="26"/>
      <c r="W34" s="26"/>
      <c r="X34" s="26"/>
      <c r="Y34" s="26"/>
      <c r="Z34" s="188"/>
      <c r="AA34" s="188"/>
      <c r="AB34" s="188"/>
      <c r="AC34" s="188"/>
      <c r="AD34" s="188"/>
      <c r="AE34" s="188"/>
      <c r="AF34" s="188"/>
      <c r="AG34" s="188"/>
      <c r="AH34" s="188"/>
      <c r="AI34" s="188"/>
      <c r="AJ34" s="188"/>
      <c r="AK34" s="188"/>
      <c r="AL34" s="188"/>
      <c r="AM34" s="188"/>
      <c r="AN34" s="188"/>
      <c r="AO34" s="188"/>
      <c r="AP34" s="188"/>
      <c r="AQ34" s="188"/>
      <c r="AR34" s="26"/>
      <c r="AS34" s="26"/>
      <c r="AT34" s="26"/>
      <c r="AU34" s="26"/>
      <c r="AV34" s="188"/>
      <c r="AW34" s="188"/>
      <c r="AX34" s="188"/>
      <c r="AY34" s="188"/>
      <c r="AZ34" s="188"/>
    </row>
    <row r="35" spans="1:52" ht="12.75" hidden="1" customHeight="1" x14ac:dyDescent="0.3">
      <c r="A35" s="81"/>
      <c r="B35" s="81"/>
      <c r="C35" s="81"/>
      <c r="D35" s="81"/>
      <c r="E35" s="81"/>
      <c r="F35" s="81"/>
      <c r="G35" s="25"/>
      <c r="H35" s="25"/>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35"/>
      <c r="AS35" s="35"/>
      <c r="AT35" s="35"/>
      <c r="AU35" s="35"/>
      <c r="AV35" s="26"/>
      <c r="AW35" s="26"/>
      <c r="AX35" s="26"/>
      <c r="AY35" s="26"/>
      <c r="AZ35" s="26"/>
    </row>
    <row r="36" spans="1:52" ht="12.75" hidden="1" customHeight="1" x14ac:dyDescent="0.3">
      <c r="A36" s="81"/>
      <c r="B36" s="81"/>
      <c r="C36" s="81"/>
      <c r="D36" s="81"/>
      <c r="E36" s="81"/>
      <c r="F36" s="81"/>
      <c r="G36" s="25"/>
      <c r="H36" s="25"/>
      <c r="I36" s="26"/>
      <c r="J36" s="26"/>
      <c r="K36" s="26"/>
      <c r="L36" s="26"/>
      <c r="M36" s="26"/>
      <c r="N36" s="26"/>
      <c r="O36" s="26"/>
      <c r="P36" s="26"/>
      <c r="Q36" s="26"/>
      <c r="R36" s="26"/>
      <c r="S36" s="181"/>
      <c r="T36" s="181"/>
      <c r="U36" s="181"/>
      <c r="V36" s="181"/>
      <c r="W36" s="181"/>
      <c r="X36" s="181"/>
      <c r="Y36" s="181"/>
      <c r="Z36" s="181"/>
      <c r="AA36" s="181"/>
      <c r="AB36" s="181"/>
      <c r="AC36" s="181"/>
      <c r="AD36" s="181"/>
      <c r="AE36" s="181"/>
      <c r="AF36" s="181"/>
      <c r="AG36" s="181"/>
      <c r="AH36" s="181"/>
      <c r="AI36" s="181"/>
      <c r="AJ36" s="181"/>
      <c r="AK36" s="26"/>
      <c r="AL36" s="26"/>
      <c r="AM36" s="26"/>
      <c r="AN36" s="26"/>
      <c r="AO36" s="181"/>
      <c r="AP36" s="181"/>
      <c r="AQ36" s="181"/>
      <c r="AR36" s="181"/>
      <c r="AS36" s="181"/>
      <c r="AT36" s="181"/>
      <c r="AU36" s="181"/>
      <c r="AV36" s="181"/>
      <c r="AW36" s="181"/>
      <c r="AX36" s="181"/>
      <c r="AY36" s="181"/>
      <c r="AZ36" s="181"/>
    </row>
    <row r="37" spans="1:52" ht="0.75" hidden="1" customHeight="1" x14ac:dyDescent="0.3">
      <c r="A37" s="81"/>
      <c r="B37" s="81"/>
      <c r="C37" s="81"/>
      <c r="D37" s="81"/>
      <c r="E37" s="81"/>
      <c r="F37" s="81"/>
      <c r="G37" s="25"/>
      <c r="H37" s="25"/>
      <c r="I37" s="26"/>
      <c r="J37" s="26"/>
      <c r="K37" s="26"/>
      <c r="L37" s="26"/>
      <c r="M37" s="26"/>
      <c r="N37" s="26"/>
      <c r="O37" s="26"/>
      <c r="P37" s="26"/>
      <c r="Q37" s="26"/>
      <c r="R37" s="26"/>
      <c r="S37" s="188"/>
      <c r="T37" s="188"/>
      <c r="U37" s="188"/>
      <c r="V37" s="188"/>
      <c r="W37" s="188"/>
      <c r="X37" s="188"/>
      <c r="Y37" s="188"/>
      <c r="Z37" s="188"/>
      <c r="AA37" s="188"/>
      <c r="AB37" s="188"/>
      <c r="AC37" s="188"/>
      <c r="AD37" s="188"/>
      <c r="AE37" s="188"/>
      <c r="AF37" s="188"/>
      <c r="AG37" s="188"/>
      <c r="AH37" s="188"/>
      <c r="AI37" s="188"/>
      <c r="AJ37" s="188"/>
      <c r="AK37" s="26"/>
      <c r="AL37" s="26"/>
      <c r="AM37" s="26"/>
      <c r="AN37" s="26"/>
      <c r="AO37" s="188"/>
      <c r="AP37" s="188"/>
      <c r="AQ37" s="188"/>
      <c r="AR37" s="188"/>
      <c r="AS37" s="188"/>
      <c r="AT37" s="188"/>
      <c r="AU37" s="188"/>
      <c r="AV37" s="188"/>
      <c r="AW37" s="188"/>
      <c r="AX37" s="188"/>
      <c r="AY37" s="188"/>
      <c r="AZ37" s="188"/>
    </row>
    <row r="38" spans="1:52" ht="24.75" customHeight="1" x14ac:dyDescent="0.3">
      <c r="A38" s="82" t="s">
        <v>130</v>
      </c>
      <c r="B38" s="83"/>
      <c r="C38" s="84"/>
      <c r="D38" s="84"/>
      <c r="E38" s="84"/>
      <c r="F38" s="84"/>
      <c r="G38" s="25"/>
      <c r="H38" s="25"/>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7"/>
      <c r="AV38" s="26"/>
      <c r="AW38" s="26"/>
      <c r="AX38" s="26"/>
      <c r="AY38" s="26"/>
      <c r="AZ38" s="26"/>
    </row>
    <row r="39" spans="1:52" ht="20.25" x14ac:dyDescent="0.3">
      <c r="A39" s="85" t="s">
        <v>91</v>
      </c>
      <c r="B39" s="83"/>
      <c r="C39" s="84"/>
      <c r="D39" s="84"/>
      <c r="E39" s="84"/>
      <c r="F39" s="84"/>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row>
    <row r="40" spans="1:52" ht="20.25" x14ac:dyDescent="0.3">
      <c r="A40" s="82" t="s">
        <v>551</v>
      </c>
      <c r="B40" s="83"/>
      <c r="C40" s="84"/>
      <c r="D40" s="84"/>
      <c r="E40" s="84"/>
      <c r="F40" s="84"/>
    </row>
    <row r="41" spans="1:52" x14ac:dyDescent="0.25">
      <c r="A41" s="55"/>
      <c r="B41" s="86"/>
      <c r="C41" s="87"/>
      <c r="D41" s="87"/>
      <c r="E41" s="87"/>
      <c r="F41" s="87"/>
    </row>
    <row r="42" spans="1:52" x14ac:dyDescent="0.25">
      <c r="A42" s="55"/>
      <c r="B42" s="86"/>
      <c r="C42" s="87"/>
      <c r="D42" s="87"/>
      <c r="E42" s="87"/>
      <c r="F42" s="87"/>
    </row>
    <row r="43" spans="1:52" x14ac:dyDescent="0.25">
      <c r="A43" s="55" t="s">
        <v>554</v>
      </c>
      <c r="B43" s="86"/>
      <c r="C43" s="87"/>
      <c r="D43" s="87"/>
      <c r="E43" s="87"/>
      <c r="F43" s="87"/>
    </row>
    <row r="44" spans="1:52" x14ac:dyDescent="0.25">
      <c r="A44" s="29"/>
      <c r="B44" s="28"/>
      <c r="C44" s="14"/>
      <c r="D44" s="14"/>
      <c r="E44" s="14"/>
      <c r="F44" s="14"/>
    </row>
    <row r="45" spans="1:52" x14ac:dyDescent="0.25">
      <c r="A45" s="29"/>
      <c r="B45" s="28"/>
      <c r="C45" s="14"/>
      <c r="D45" s="14"/>
      <c r="E45" s="14"/>
      <c r="F45" s="14"/>
    </row>
    <row r="46" spans="1:52" x14ac:dyDescent="0.25">
      <c r="A46" s="29"/>
      <c r="B46" s="28"/>
      <c r="C46" s="14"/>
      <c r="D46" s="14"/>
      <c r="E46" s="14"/>
      <c r="F46" s="14"/>
    </row>
    <row r="47" spans="1:52" x14ac:dyDescent="0.25">
      <c r="A47" s="29"/>
      <c r="B47" s="28"/>
      <c r="C47" s="14"/>
      <c r="D47" s="14"/>
      <c r="E47" s="14"/>
      <c r="F47" s="14"/>
    </row>
    <row r="48" spans="1:52" x14ac:dyDescent="0.25">
      <c r="A48" s="29"/>
      <c r="B48" s="28"/>
      <c r="C48" s="14"/>
      <c r="D48" s="14"/>
      <c r="E48" s="14"/>
      <c r="F48" s="14"/>
    </row>
    <row r="49" spans="1:4" x14ac:dyDescent="0.25">
      <c r="A49" s="11"/>
      <c r="B49" s="11"/>
      <c r="C49" s="30"/>
      <c r="D49" s="31"/>
    </row>
    <row r="50" spans="1:4" x14ac:dyDescent="0.25">
      <c r="A50" s="11"/>
      <c r="B50" s="11"/>
      <c r="C50" s="30"/>
      <c r="D50" s="31"/>
    </row>
    <row r="51" spans="1:4" x14ac:dyDescent="0.25">
      <c r="A51" s="11"/>
      <c r="B51" s="11"/>
      <c r="C51" s="30"/>
      <c r="D51" s="31"/>
    </row>
    <row r="52" spans="1:4" x14ac:dyDescent="0.25">
      <c r="A52" s="11"/>
      <c r="B52" s="11"/>
      <c r="C52" s="30"/>
      <c r="D52" s="31"/>
    </row>
    <row r="53" spans="1:4" x14ac:dyDescent="0.25">
      <c r="A53" s="11"/>
      <c r="B53" s="11"/>
      <c r="C53" s="30"/>
      <c r="D53" s="31"/>
    </row>
    <row r="54" spans="1:4" x14ac:dyDescent="0.25">
      <c r="A54" s="11"/>
      <c r="B54" s="11"/>
      <c r="C54" s="30"/>
      <c r="D54" s="31"/>
    </row>
    <row r="55" spans="1:4" x14ac:dyDescent="0.25">
      <c r="A55" s="11"/>
      <c r="B55" s="11"/>
      <c r="C55" s="30"/>
      <c r="D55" s="31"/>
    </row>
    <row r="56" spans="1:4" x14ac:dyDescent="0.25">
      <c r="A56" s="11"/>
      <c r="B56" s="11"/>
      <c r="C56" s="30"/>
      <c r="D56" s="31"/>
    </row>
    <row r="57" spans="1:4" x14ac:dyDescent="0.25">
      <c r="A57" s="11"/>
      <c r="B57" s="11"/>
      <c r="C57" s="30"/>
      <c r="D57" s="31"/>
    </row>
    <row r="58" spans="1:4" x14ac:dyDescent="0.25">
      <c r="A58" s="11"/>
      <c r="B58" s="11"/>
      <c r="C58" s="30"/>
      <c r="D58" s="31"/>
    </row>
    <row r="59" spans="1:4" x14ac:dyDescent="0.25">
      <c r="A59" s="11"/>
      <c r="B59" s="11"/>
      <c r="C59" s="30"/>
      <c r="D59" s="31"/>
    </row>
    <row r="60" spans="1:4" x14ac:dyDescent="0.25">
      <c r="A60" s="11"/>
      <c r="B60" s="11"/>
      <c r="C60" s="30"/>
      <c r="D60" s="31"/>
    </row>
    <row r="61" spans="1:4" x14ac:dyDescent="0.25">
      <c r="A61" s="11"/>
      <c r="B61" s="11"/>
      <c r="C61" s="30"/>
      <c r="D61" s="31"/>
    </row>
    <row r="62" spans="1:4" x14ac:dyDescent="0.25">
      <c r="A62" s="11"/>
      <c r="B62" s="11"/>
      <c r="C62" s="30"/>
      <c r="D62" s="31"/>
    </row>
    <row r="63" spans="1:4" x14ac:dyDescent="0.25">
      <c r="A63" s="11"/>
      <c r="B63" s="11"/>
      <c r="C63" s="30"/>
      <c r="D63" s="31"/>
    </row>
    <row r="64" spans="1:4" x14ac:dyDescent="0.25">
      <c r="A64" s="11"/>
      <c r="B64" s="11"/>
      <c r="C64" s="30"/>
      <c r="D64" s="31"/>
    </row>
    <row r="65" spans="1:4" x14ac:dyDescent="0.25">
      <c r="A65" s="11"/>
      <c r="B65" s="11"/>
      <c r="C65" s="30"/>
      <c r="D65" s="31"/>
    </row>
    <row r="66" spans="1:4" x14ac:dyDescent="0.25">
      <c r="A66" s="11"/>
      <c r="B66" s="11"/>
      <c r="C66" s="30"/>
      <c r="D66" s="31"/>
    </row>
    <row r="67" spans="1:4" x14ac:dyDescent="0.25">
      <c r="A67" s="11"/>
      <c r="B67" s="11"/>
      <c r="C67" s="30"/>
      <c r="D67" s="31"/>
    </row>
    <row r="68" spans="1:4" x14ac:dyDescent="0.25">
      <c r="A68" s="11"/>
      <c r="B68" s="11"/>
      <c r="C68" s="30"/>
      <c r="D68" s="31"/>
    </row>
    <row r="69" spans="1:4" x14ac:dyDescent="0.25">
      <c r="A69" s="11"/>
    </row>
    <row r="71" spans="1:4" x14ac:dyDescent="0.25">
      <c r="A71" s="30"/>
      <c r="B71" s="30"/>
      <c r="C71" s="16"/>
    </row>
  </sheetData>
  <mergeCells count="16">
    <mergeCell ref="S37:AJ37"/>
    <mergeCell ref="AO37:AZ37"/>
    <mergeCell ref="Z33:AQ33"/>
    <mergeCell ref="AV33:AZ33"/>
    <mergeCell ref="Z34:AQ34"/>
    <mergeCell ref="AV34:AZ34"/>
    <mergeCell ref="S36:AJ36"/>
    <mergeCell ref="AO36:AZ36"/>
    <mergeCell ref="AK31:AZ31"/>
    <mergeCell ref="F4:F8"/>
    <mergeCell ref="K27:P27"/>
    <mergeCell ref="Q27:AG27"/>
    <mergeCell ref="K28:P28"/>
    <mergeCell ref="Q28:AG28"/>
    <mergeCell ref="O31:AF31"/>
    <mergeCell ref="A30:F31"/>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User</cp:lastModifiedBy>
  <cp:lastPrinted>2016-04-11T14:00:55Z</cp:lastPrinted>
  <dcterms:created xsi:type="dcterms:W3CDTF">1999-06-18T11:49:53Z</dcterms:created>
  <dcterms:modified xsi:type="dcterms:W3CDTF">2016-07-08T06:52:18Z</dcterms:modified>
</cp:coreProperties>
</file>