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2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доходы!$A$1:$F$89</definedName>
    <definedName name="_xlnm.Print_Area" localSheetId="2">источники!$A$1:$F$43</definedName>
    <definedName name="_xlnm.Print_Area" localSheetId="1">расходы!$A$1:$F$199</definedName>
  </definedNames>
  <calcPr calcId="125725"/>
</workbook>
</file>

<file path=xl/calcChain.xml><?xml version="1.0" encoding="utf-8"?>
<calcChain xmlns="http://schemas.openxmlformats.org/spreadsheetml/2006/main">
  <c r="F130" i="4"/>
  <c r="F129"/>
  <c r="F131"/>
  <c r="F133"/>
  <c r="F128"/>
  <c r="D171"/>
  <c r="D151" l="1"/>
  <c r="D142"/>
  <c r="D185"/>
  <c r="D186"/>
  <c r="D187"/>
  <c r="D181"/>
  <c r="D182"/>
  <c r="D145"/>
  <c r="D146"/>
  <c r="D147"/>
  <c r="D148"/>
  <c r="D149"/>
  <c r="D136"/>
  <c r="D137"/>
  <c r="D138"/>
  <c r="D139"/>
  <c r="D105"/>
  <c r="E49"/>
  <c r="F151"/>
  <c r="E152"/>
  <c r="D152"/>
  <c r="F152" s="1"/>
  <c r="E153"/>
  <c r="D153"/>
  <c r="D154"/>
  <c r="E154"/>
  <c r="E151" s="1"/>
  <c r="E155"/>
  <c r="D155"/>
  <c r="D157"/>
  <c r="D158"/>
  <c r="D159"/>
  <c r="F156"/>
  <c r="E65" i="3"/>
  <c r="E99" i="4"/>
  <c r="D99"/>
  <c r="E100"/>
  <c r="D100"/>
  <c r="E101"/>
  <c r="D102"/>
  <c r="D101" s="1"/>
  <c r="F103"/>
  <c r="F100" s="1"/>
  <c r="D141"/>
  <c r="D135" s="1"/>
  <c r="D143"/>
  <c r="E42" i="3"/>
  <c r="D39"/>
  <c r="E119" i="4"/>
  <c r="E120"/>
  <c r="E121"/>
  <c r="D33" i="3"/>
  <c r="F159" i="4"/>
  <c r="F158"/>
  <c r="F157"/>
  <c r="F160"/>
  <c r="F101" l="1"/>
  <c r="F99"/>
  <c r="F155"/>
  <c r="F153"/>
  <c r="F154"/>
  <c r="F102"/>
  <c r="E24" i="3"/>
  <c r="F27"/>
  <c r="F45" i="4"/>
  <c r="E20"/>
  <c r="F193"/>
  <c r="E193"/>
  <c r="F194"/>
  <c r="E194"/>
  <c r="F195"/>
  <c r="E195"/>
  <c r="F196"/>
  <c r="E196"/>
  <c r="F197"/>
  <c r="E197"/>
  <c r="D193"/>
  <c r="D194"/>
  <c r="D195"/>
  <c r="D196"/>
  <c r="D197"/>
  <c r="E48" l="1"/>
  <c r="E19"/>
  <c r="D29"/>
  <c r="E54"/>
  <c r="E55"/>
  <c r="E56"/>
  <c r="E57"/>
  <c r="F58"/>
  <c r="F57"/>
  <c r="F56"/>
  <c r="F132"/>
  <c r="F127"/>
  <c r="D124"/>
  <c r="F124" s="1"/>
  <c r="F126"/>
  <c r="E68"/>
  <c r="F65" i="3"/>
  <c r="F68"/>
  <c r="E66"/>
  <c r="F66" s="1"/>
  <c r="E67"/>
  <c r="F67" s="1"/>
  <c r="F184" i="4" l="1"/>
  <c r="F180"/>
  <c r="E181"/>
  <c r="E182"/>
  <c r="E183"/>
  <c r="E177"/>
  <c r="E176" s="1"/>
  <c r="E178"/>
  <c r="E179"/>
  <c r="F172"/>
  <c r="E168"/>
  <c r="E169"/>
  <c r="E170"/>
  <c r="E171"/>
  <c r="F167"/>
  <c r="E163"/>
  <c r="E164"/>
  <c r="E165"/>
  <c r="E166"/>
  <c r="F150"/>
  <c r="F144"/>
  <c r="E145"/>
  <c r="F145" s="1"/>
  <c r="E146"/>
  <c r="F146" s="1"/>
  <c r="E147"/>
  <c r="F147" s="1"/>
  <c r="E148"/>
  <c r="F148" s="1"/>
  <c r="E149"/>
  <c r="F149" s="1"/>
  <c r="E141"/>
  <c r="F141" s="1"/>
  <c r="E142"/>
  <c r="F142" s="1"/>
  <c r="E143"/>
  <c r="F143" s="1"/>
  <c r="F140"/>
  <c r="E136"/>
  <c r="E125" s="1"/>
  <c r="F125" s="1"/>
  <c r="E137"/>
  <c r="F137" s="1"/>
  <c r="E138"/>
  <c r="F138" s="1"/>
  <c r="E139"/>
  <c r="F139" s="1"/>
  <c r="F123"/>
  <c r="F118"/>
  <c r="E115"/>
  <c r="E114" s="1"/>
  <c r="E116"/>
  <c r="E117"/>
  <c r="F110"/>
  <c r="E104"/>
  <c r="E105"/>
  <c r="E106"/>
  <c r="E107"/>
  <c r="E108"/>
  <c r="F97"/>
  <c r="E93"/>
  <c r="E94"/>
  <c r="E95"/>
  <c r="E96"/>
  <c r="E78"/>
  <c r="E79"/>
  <c r="E80"/>
  <c r="E83"/>
  <c r="E84"/>
  <c r="E71"/>
  <c r="F71" s="1"/>
  <c r="E72"/>
  <c r="F72" s="1"/>
  <c r="F46"/>
  <c r="F47"/>
  <c r="F53"/>
  <c r="F61"/>
  <c r="F69"/>
  <c r="F70"/>
  <c r="F73"/>
  <c r="F81"/>
  <c r="F82"/>
  <c r="F85"/>
  <c r="F86"/>
  <c r="F90"/>
  <c r="F91"/>
  <c r="F92"/>
  <c r="E44"/>
  <c r="E43" s="1"/>
  <c r="E50"/>
  <c r="E51"/>
  <c r="E52"/>
  <c r="E60"/>
  <c r="E59" s="1"/>
  <c r="F41"/>
  <c r="E38"/>
  <c r="F38" s="1"/>
  <c r="E39"/>
  <c r="E40"/>
  <c r="F34"/>
  <c r="E31"/>
  <c r="E32"/>
  <c r="E33"/>
  <c r="E23"/>
  <c r="F23" s="1"/>
  <c r="E24"/>
  <c r="E25"/>
  <c r="E26"/>
  <c r="E27"/>
  <c r="F28"/>
  <c r="F22"/>
  <c r="E21"/>
  <c r="E15"/>
  <c r="E14" s="1"/>
  <c r="F18"/>
  <c r="F17"/>
  <c r="F16"/>
  <c r="F88" i="3"/>
  <c r="E86"/>
  <c r="E87"/>
  <c r="F85"/>
  <c r="F83"/>
  <c r="E82"/>
  <c r="E84"/>
  <c r="E81" s="1"/>
  <c r="F80"/>
  <c r="E78"/>
  <c r="E79"/>
  <c r="F69"/>
  <c r="E69"/>
  <c r="E70"/>
  <c r="F70" s="1"/>
  <c r="E71"/>
  <c r="F71" s="1"/>
  <c r="F72"/>
  <c r="E74"/>
  <c r="E73" s="1"/>
  <c r="F75"/>
  <c r="F62"/>
  <c r="E54"/>
  <c r="F64"/>
  <c r="E63"/>
  <c r="F28"/>
  <c r="F25"/>
  <c r="F45"/>
  <c r="E44"/>
  <c r="F51"/>
  <c r="E48"/>
  <c r="F49"/>
  <c r="F46"/>
  <c r="F43"/>
  <c r="F40"/>
  <c r="E39"/>
  <c r="E35"/>
  <c r="F34"/>
  <c r="E33"/>
  <c r="F33" s="1"/>
  <c r="E23"/>
  <c r="F181" i="4"/>
  <c r="F182"/>
  <c r="D183"/>
  <c r="F183" s="1"/>
  <c r="D163"/>
  <c r="D96"/>
  <c r="D95" s="1"/>
  <c r="D94" s="1"/>
  <c r="F94" l="1"/>
  <c r="D93"/>
  <c r="F93" s="1"/>
  <c r="E162"/>
  <c r="E47" i="3"/>
  <c r="E41" s="1"/>
  <c r="F41" s="1"/>
  <c r="F96" i="4"/>
  <c r="F136"/>
  <c r="F163"/>
  <c r="F135"/>
  <c r="F95"/>
  <c r="E42"/>
  <c r="E53" i="3"/>
  <c r="E52" s="1"/>
  <c r="E175" i="4"/>
  <c r="E113"/>
  <c r="E111"/>
  <c r="E67"/>
  <c r="E13"/>
  <c r="E12" s="1"/>
  <c r="E11" s="1"/>
  <c r="E10" s="1"/>
  <c r="E77" i="3"/>
  <c r="E76" s="1"/>
  <c r="D107" i="4"/>
  <c r="F107" s="1"/>
  <c r="D59"/>
  <c r="D55" s="1"/>
  <c r="D60"/>
  <c r="F60" s="1"/>
  <c r="D49"/>
  <c r="D50"/>
  <c r="F50" s="1"/>
  <c r="D51"/>
  <c r="F51" s="1"/>
  <c r="D52"/>
  <c r="F52" s="1"/>
  <c r="D44"/>
  <c r="F44" s="1"/>
  <c r="D82" i="3"/>
  <c r="D74"/>
  <c r="D44"/>
  <c r="F44" s="1"/>
  <c r="D48" i="4" l="1"/>
  <c r="F48" s="1"/>
  <c r="F49"/>
  <c r="F55"/>
  <c r="F59"/>
  <c r="E37"/>
  <c r="E174"/>
  <c r="E161"/>
  <c r="E134" s="1"/>
  <c r="E112"/>
  <c r="E75"/>
  <c r="E74" s="1"/>
  <c r="E76"/>
  <c r="E66"/>
  <c r="D73" i="3"/>
  <c r="F73" s="1"/>
  <c r="F74"/>
  <c r="D81"/>
  <c r="F81" s="1"/>
  <c r="F82"/>
  <c r="D66" i="4"/>
  <c r="D65"/>
  <c r="D64" s="1"/>
  <c r="D68"/>
  <c r="F68" s="1"/>
  <c r="E36" l="1"/>
  <c r="E35" s="1"/>
  <c r="E173"/>
  <c r="F66"/>
  <c r="E63"/>
  <c r="E65"/>
  <c r="F65" s="1"/>
  <c r="E64"/>
  <c r="F64" s="1"/>
  <c r="E62" l="1"/>
  <c r="D35" i="3"/>
  <c r="F35" s="1"/>
  <c r="F39"/>
  <c r="D37"/>
  <c r="E9" i="4" l="1"/>
  <c r="D54"/>
  <c r="F54" s="1"/>
  <c r="D15"/>
  <c r="F15" s="1"/>
  <c r="E37" i="3" l="1"/>
  <c r="E32" s="1"/>
  <c r="F38" l="1"/>
  <c r="F36"/>
  <c r="D179" i="4" l="1"/>
  <c r="F179" s="1"/>
  <c r="D108" l="1"/>
  <c r="D80"/>
  <c r="F80" s="1"/>
  <c r="D32" i="3"/>
  <c r="D31" s="1"/>
  <c r="E16" i="5"/>
  <c r="D117" i="4"/>
  <c r="F117" s="1"/>
  <c r="D106" l="1"/>
  <c r="F106" s="1"/>
  <c r="F109"/>
  <c r="F108"/>
  <c r="D79"/>
  <c r="F79" s="1"/>
  <c r="D19"/>
  <c r="F19" s="1"/>
  <c r="D104" l="1"/>
  <c r="F105"/>
  <c r="D78"/>
  <c r="F78" s="1"/>
  <c r="F104" l="1"/>
  <c r="D63" i="3"/>
  <c r="F63" s="1"/>
  <c r="D87" l="1"/>
  <c r="F87" s="1"/>
  <c r="D178" i="4" l="1"/>
  <c r="F178" s="1"/>
  <c r="F192" l="1"/>
  <c r="F29" i="3"/>
  <c r="F37"/>
  <c r="F55"/>
  <c r="F59"/>
  <c r="E191" i="4" l="1"/>
  <c r="E190" l="1"/>
  <c r="E189" l="1"/>
  <c r="E188" l="1"/>
  <c r="E187" l="1"/>
  <c r="E186" l="1"/>
  <c r="D191"/>
  <c r="F191" s="1"/>
  <c r="F171"/>
  <c r="D166"/>
  <c r="F166" s="1"/>
  <c r="D122"/>
  <c r="F122" s="1"/>
  <c r="D89"/>
  <c r="F89" s="1"/>
  <c r="D84"/>
  <c r="F84" s="1"/>
  <c r="D67"/>
  <c r="F67" s="1"/>
  <c r="D40"/>
  <c r="F40" s="1"/>
  <c r="D33"/>
  <c r="D27"/>
  <c r="F27" s="1"/>
  <c r="D32" l="1"/>
  <c r="F33"/>
  <c r="E185"/>
  <c r="E8" s="1"/>
  <c r="D164"/>
  <c r="F164" s="1"/>
  <c r="D83"/>
  <c r="D116"/>
  <c r="F116" s="1"/>
  <c r="D121"/>
  <c r="F121" s="1"/>
  <c r="D190"/>
  <c r="F190" s="1"/>
  <c r="D170"/>
  <c r="D43"/>
  <c r="D165"/>
  <c r="F165" s="1"/>
  <c r="D88"/>
  <c r="F88" s="1"/>
  <c r="D14"/>
  <c r="D39"/>
  <c r="F39" s="1"/>
  <c r="D26"/>
  <c r="F26" s="1"/>
  <c r="D21"/>
  <c r="E7" l="1"/>
  <c r="D42"/>
  <c r="F43"/>
  <c r="D169"/>
  <c r="F170"/>
  <c r="D77"/>
  <c r="F83"/>
  <c r="D31"/>
  <c r="F31" s="1"/>
  <c r="F32"/>
  <c r="D20"/>
  <c r="F20" s="1"/>
  <c r="F21"/>
  <c r="D13"/>
  <c r="F13" s="1"/>
  <c r="F14"/>
  <c r="D25"/>
  <c r="F25" s="1"/>
  <c r="D120"/>
  <c r="F120" s="1"/>
  <c r="D87"/>
  <c r="F87" s="1"/>
  <c r="D115"/>
  <c r="F115" s="1"/>
  <c r="D177"/>
  <c r="D189"/>
  <c r="F189" s="1"/>
  <c r="D23" i="5"/>
  <c r="D22" s="1"/>
  <c r="D21" s="1"/>
  <c r="D176" i="4" l="1"/>
  <c r="F177"/>
  <c r="D76"/>
  <c r="F77"/>
  <c r="D168"/>
  <c r="F169"/>
  <c r="D37"/>
  <c r="F42"/>
  <c r="D12"/>
  <c r="D119"/>
  <c r="D11" l="1"/>
  <c r="F12"/>
  <c r="D36"/>
  <c r="F37"/>
  <c r="D162"/>
  <c r="F168"/>
  <c r="D75"/>
  <c r="D74" s="1"/>
  <c r="F76"/>
  <c r="D175"/>
  <c r="F175" s="1"/>
  <c r="F176"/>
  <c r="D114"/>
  <c r="F119"/>
  <c r="E27" i="5"/>
  <c r="D161" i="4" l="1"/>
  <c r="D134"/>
  <c r="D10"/>
  <c r="F10" s="1"/>
  <c r="F11"/>
  <c r="D113"/>
  <c r="F113" s="1"/>
  <c r="F114"/>
  <c r="F74"/>
  <c r="F75"/>
  <c r="F162"/>
  <c r="F36"/>
  <c r="D35"/>
  <c r="F35" s="1"/>
  <c r="E26" i="5"/>
  <c r="E25" s="1"/>
  <c r="F134" i="4" l="1"/>
  <c r="F161"/>
  <c r="C11" i="5"/>
  <c r="E23" l="1"/>
  <c r="E22" l="1"/>
  <c r="E21" s="1"/>
  <c r="E20" s="1"/>
  <c r="F20" s="1"/>
  <c r="F10" s="1"/>
  <c r="F19" l="1"/>
  <c r="E19"/>
  <c r="E10" s="1"/>
  <c r="D188" i="4" l="1"/>
  <c r="F187" l="1"/>
  <c r="F188"/>
  <c r="F185" l="1"/>
  <c r="D54" i="3"/>
  <c r="F54" s="1"/>
  <c r="F186" i="4" l="1"/>
  <c r="D53" i="3"/>
  <c r="F53" s="1"/>
  <c r="D24" i="4"/>
  <c r="F24" s="1"/>
  <c r="D30" l="1"/>
  <c r="D174" l="1"/>
  <c r="F174" s="1"/>
  <c r="D9" l="1"/>
  <c r="F29"/>
  <c r="D173"/>
  <c r="F173" s="1"/>
  <c r="D63"/>
  <c r="F63" s="1"/>
  <c r="F9" l="1"/>
  <c r="D112"/>
  <c r="D111" s="1"/>
  <c r="D62"/>
  <c r="F62" s="1"/>
  <c r="D8" l="1"/>
  <c r="F112"/>
  <c r="D84" i="3"/>
  <c r="F84" s="1"/>
  <c r="D79"/>
  <c r="F79" s="1"/>
  <c r="E61"/>
  <c r="F61" s="1"/>
  <c r="D58"/>
  <c r="E58"/>
  <c r="D50"/>
  <c r="F50" s="1"/>
  <c r="D48"/>
  <c r="F48" s="1"/>
  <c r="D42"/>
  <c r="F42" s="1"/>
  <c r="F111" i="4" l="1"/>
  <c r="D57" i="3"/>
  <c r="D56" s="1"/>
  <c r="F58"/>
  <c r="D86"/>
  <c r="F86" s="1"/>
  <c r="D78"/>
  <c r="F78" s="1"/>
  <c r="E57"/>
  <c r="E56" s="1"/>
  <c r="E60"/>
  <c r="F60" s="1"/>
  <c r="D47"/>
  <c r="D52"/>
  <c r="F52" s="1"/>
  <c r="D7" i="4" l="1"/>
  <c r="F7" s="1"/>
  <c r="F8"/>
  <c r="D41" i="3"/>
  <c r="F47"/>
  <c r="D77"/>
  <c r="F56"/>
  <c r="F57"/>
  <c r="D76" l="1"/>
  <c r="F76" s="1"/>
  <c r="F77"/>
  <c r="E30" i="4"/>
  <c r="F30" l="1"/>
  <c r="D27" i="5" l="1"/>
  <c r="D26" s="1"/>
  <c r="D25" s="1"/>
  <c r="D20" s="1"/>
  <c r="D19" s="1"/>
  <c r="D10" s="1"/>
  <c r="D24" i="3" l="1"/>
  <c r="F24" s="1"/>
  <c r="F23" s="1"/>
  <c r="D23" l="1"/>
  <c r="D22" s="1"/>
  <c r="D20" l="1"/>
  <c r="F32" l="1"/>
  <c r="E31"/>
  <c r="E22" s="1"/>
  <c r="E20" s="1"/>
  <c r="F20" l="1"/>
  <c r="F31"/>
  <c r="F22" l="1"/>
  <c r="E199" i="4"/>
</calcChain>
</file>

<file path=xl/sharedStrings.xml><?xml version="1.0" encoding="utf-8"?>
<sst xmlns="http://schemas.openxmlformats.org/spreadsheetml/2006/main" count="913" uniqueCount="520">
  <si>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</si>
  <si>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</si>
  <si>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</si>
  <si>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</si>
  <si>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</si>
  <si>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</si>
  <si>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</si>
  <si>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</si>
  <si>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</si>
  <si>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</si>
  <si>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</si>
  <si>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</si>
  <si>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</si>
  <si>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</si>
  <si>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</si>
  <si>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</si>
  <si>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</si>
  <si>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</si>
  <si>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</si>
  <si>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</si>
  <si>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</si>
  <si>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</si>
  <si>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</si>
  <si>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</si>
  <si>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</si>
  <si>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</si>
  <si>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</si>
  <si>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</si>
  <si>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</si>
  <si>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</si>
  <si>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</si>
  <si>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</si>
  <si>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</si>
  <si>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</si>
  <si>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</si>
  <si>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</si>
  <si>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</si>
  <si>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</si>
  <si>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</si>
  <si>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</si>
  <si>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</si>
  <si>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</si>
  <si>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</si>
  <si>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</si>
  <si>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</si>
  <si>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</si>
  <si>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</si>
  <si>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</si>
  <si>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</si>
  <si>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</si>
  <si>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</si>
  <si>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</si>
  <si>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</si>
  <si>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</si>
  <si>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</si>
  <si>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</si>
  <si>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</si>
  <si>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</si>
  <si>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</si>
  <si>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</si>
  <si>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</si>
  <si>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</si>
  <si>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</si>
  <si>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</si>
  <si>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</si>
  <si>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</si>
  <si>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</si>
  <si>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</si>
  <si>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</si>
  <si>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</si>
  <si>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</si>
  <si>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</si>
  <si>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</si>
  <si>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</si>
  <si>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</si>
  <si>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</si>
  <si>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</si>
  <si>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</si>
  <si>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</si>
  <si>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</si>
  <si>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</si>
  <si>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</si>
  <si>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</si>
  <si>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</si>
  <si>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</si>
  <si>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</si>
  <si>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</si>
  <si>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</si>
  <si>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</si>
  <si>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</si>
  <si>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</si>
  <si>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</si>
  <si>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</si>
  <si>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</si>
  <si>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</si>
  <si>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</si>
  <si>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</si>
  <si>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</si>
  <si>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</si>
  <si>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</si>
  <si>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</si>
  <si>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</si>
  <si>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</si>
  <si>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</si>
  <si>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</si>
  <si>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</si>
  <si>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</si>
  <si>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</si>
  <si>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</si>
  <si>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</si>
  <si>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</si>
  <si>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</si>
  <si>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</si>
  <si>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</si>
  <si>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</si>
  <si>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</si>
  <si>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</si>
  <si>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</si>
  <si>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</si>
  <si>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</si>
  <si>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</si>
  <si>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</si>
  <si>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</si>
  <si>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</si>
  <si>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</si>
  <si>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</si>
  <si>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</si>
  <si>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</si>
  <si>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</si>
  <si>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</si>
  <si>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</si>
  <si>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</si>
  <si>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</si>
  <si>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</si>
  <si>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</si>
  <si>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</si>
  <si>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</si>
  <si>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</si>
  <si>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</si>
  <si>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</si>
  <si>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</si>
  <si>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</si>
  <si>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</si>
  <si>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</si>
  <si>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</si>
  <si>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</si>
  <si>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</si>
  <si>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</si>
  <si>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</si>
  <si>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</si>
  <si>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</si>
  <si>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</si>
  <si>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</si>
  <si>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</si>
  <si>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</si>
  <si>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</si>
  <si>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</si>
  <si>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</si>
  <si>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</si>
  <si>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</si>
  <si>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</si>
  <si>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</si>
  <si>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</si>
  <si>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</si>
  <si>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</si>
  <si>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</si>
  <si>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</si>
  <si>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</si>
  <si>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</si>
  <si>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</si>
  <si>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</si>
  <si>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</si>
  <si>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</si>
  <si>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</si>
  <si>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</si>
  <si>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</si>
  <si>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</si>
  <si>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</si>
  <si>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</si>
  <si>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</si>
  <si>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</si>
  <si>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</si>
  <si>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</si>
  <si>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</si>
  <si>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</si>
  <si>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</si>
  <si>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</si>
  <si>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</si>
  <si>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</si>
  <si>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</si>
  <si>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</si>
  <si>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</si>
  <si>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</si>
  <si>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</si>
  <si>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</si>
  <si>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</si>
  <si>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</si>
  <si>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</si>
  <si>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</si>
  <si>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</si>
  <si>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</si>
  <si>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</si>
  <si>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</si>
  <si>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</si>
  <si>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</si>
  <si>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</si>
  <si>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</si>
  <si>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</si>
  <si>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</si>
  <si>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</si>
  <si>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</si>
  <si>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</si>
  <si>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</si>
  <si>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</si>
  <si>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</si>
  <si>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</si>
  <si>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</si>
  <si>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</si>
  <si>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</si>
  <si>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</si>
  <si>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</si>
  <si>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</si>
  <si>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</si>
  <si>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</si>
  <si>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</si>
  <si>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</si>
  <si>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</si>
  <si>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</si>
  <si>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</si>
  <si>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</si>
  <si>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</si>
  <si>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</si>
  <si>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</si>
  <si>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</si>
  <si>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</si>
  <si>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</si>
  <si>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</si>
  <si>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</si>
  <si>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</si>
  <si>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</si>
  <si>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</si>
  <si>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</si>
  <si>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</si>
  <si>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</si>
  <si>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</si>
  <si>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</si>
  <si>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</si>
  <si>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</si>
  <si>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</si>
  <si>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</si>
  <si>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</si>
  <si>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</si>
  <si>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</si>
  <si>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</si>
  <si>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</si>
  <si>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</si>
  <si>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</si>
  <si>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</si>
  <si>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</si>
  <si>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</si>
  <si>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</si>
  <si>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</si>
  <si>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</si>
  <si>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</si>
  <si>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</si>
  <si>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</si>
  <si>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</si>
  <si>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</si>
  <si>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</si>
  <si>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</si>
  <si>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</si>
  <si>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</si>
  <si>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</si>
  <si>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</si>
  <si>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</si>
  <si>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</si>
  <si>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</si>
  <si>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</si>
  <si>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</si>
  <si>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</si>
  <si>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</si>
  <si>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</si>
  <si>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</si>
  <si>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</si>
  <si>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</si>
  <si>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</si>
  <si>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</si>
  <si>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</si>
  <si>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</si>
  <si>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</si>
  <si>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</si>
  <si>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</si>
  <si>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</si>
  <si>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</si>
  <si>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</si>
  <si>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</si>
  <si>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</si>
  <si>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</si>
  <si>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</si>
  <si>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</si>
  <si>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</si>
  <si>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</si>
  <si>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</si>
  <si>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</si>
  <si>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</si>
  <si>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</si>
  <si>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</si>
  <si>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</si>
  <si>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</si>
  <si>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</si>
  <si>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</si>
  <si>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</si>
  <si>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</si>
  <si>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</si>
  <si>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</si>
  <si>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</si>
  <si>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</si>
  <si>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</si>
  <si>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</si>
  <si>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</si>
  <si>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</si>
  <si>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</si>
  <si>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</si>
  <si>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</si>
  <si>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</si>
  <si>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</si>
  <si>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</si>
  <si>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</si>
  <si>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</si>
  <si>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</si>
  <si>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</si>
  <si>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</si>
  <si>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</si>
  <si>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</si>
  <si>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</si>
  <si>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</si>
  <si>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</si>
  <si>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</si>
  <si>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</si>
  <si>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</si>
  <si>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</si>
  <si>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</si>
  <si>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</si>
  <si>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</si>
  <si>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</si>
  <si>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</si>
  <si>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</si>
  <si>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</si>
  <si>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</si>
  <si>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951 0113 0120099990 853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</si>
  <si>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</si>
  <si>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</si>
  <si>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</si>
  <si>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</si>
  <si>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</si>
  <si>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</si>
  <si>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</si>
  <si>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</si>
  <si>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951 0500 0000000000 000</t>
  </si>
  <si>
    <t>951 0113 9900000000 000</t>
  </si>
  <si>
    <t>951 0113 9990000000 000</t>
  </si>
  <si>
    <t>Непрограмные расходы органа местного самоуправления Углеродовского городского поселения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</si>
  <si>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</si>
  <si>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</si>
  <si>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</si>
  <si>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Прочая закупка товаров, работ и услуг </t>
  </si>
  <si>
    <t>Прочая закупка товаров, работ и услуг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</si>
  <si>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</si>
  <si>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</si>
  <si>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</si>
  <si>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</si>
  <si>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</si>
  <si>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</si>
  <si>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</si>
  <si>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</si>
  <si>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</si>
  <si>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</si>
  <si>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</si>
  <si>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</si>
  <si>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</si>
  <si>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</si>
  <si>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</si>
  <si>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</si>
  <si>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</si>
  <si>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</si>
  <si>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</si>
  <si>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</si>
  <si>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</si>
  <si>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951 0501 0000000000 000</t>
  </si>
  <si>
    <t>951 0501 9900000000 000</t>
  </si>
  <si>
    <t>951 0501 9990000000 000</t>
  </si>
  <si>
    <t>Иные мероприятия в сфере жилищного хозяйства  по иным непрограммным расходам  в рамках непрограммных расходов органа местного самоуправления Углеродовского городского поселения</t>
  </si>
  <si>
    <t>951 0501 9990020190 000</t>
  </si>
  <si>
    <t>951 0501 9990020190 200</t>
  </si>
  <si>
    <t>951 0501 9990020190 240</t>
  </si>
  <si>
    <t>951 0501 9990020190 244</t>
  </si>
  <si>
    <t xml:space="preserve">В.Ш.Абаринова </t>
  </si>
  <si>
    <t>Руководитель                                           _________________________                              С.Г.Ильяев</t>
  </si>
  <si>
    <t>Начальник сектора экомики и финансов                                     _____________</t>
  </si>
  <si>
    <t xml:space="preserve">951 0203 9990051180 200 </t>
  </si>
  <si>
    <t>951 0203 9990051180 240</t>
  </si>
  <si>
    <t xml:space="preserve">951 0203 9990051180 244 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</si>
  <si>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 </t>
  </si>
  <si>
    <t>951 0113 9990090120 800</t>
  </si>
  <si>
    <t>951 0113 9990090120 830</t>
  </si>
  <si>
    <t>951 0113 9990090120 831</t>
  </si>
  <si>
    <t>951 0203 9900000000 000</t>
  </si>
  <si>
    <t>Расходы на осуществление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</si>
  <si>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"Защита от чрезвычайных ситуаций"муниципальной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</si>
  <si>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Мероприятия по предупреждению чрезвычайных ситуаций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</si>
  <si>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951 0309 0320020030 000</t>
  </si>
  <si>
    <t>951 0309 0320020030 200</t>
  </si>
  <si>
    <t>951 0309 0320020030 240</t>
  </si>
  <si>
    <t>951 0309 0320020030 244</t>
  </si>
  <si>
    <t>Подпрограмма "Пожарная безопасность"муниципальной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</si>
  <si>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Муниципальная программа Углеродовского городского поселения  "Развитие транспортной системы"</t>
  </si>
  <si>
    <t>Подпрограмма 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</si>
  <si>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</si>
  <si>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>Жилищное хозяйство</t>
  </si>
  <si>
    <t>Подпрограмма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</si>
  <si>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Транспортный налог</t>
  </si>
  <si>
    <t>000 1 06 04000 020000 110</t>
  </si>
  <si>
    <t>Транспортный налог с организаций</t>
  </si>
  <si>
    <t>000 1 06 04011 020000 110</t>
  </si>
  <si>
    <t>Транспортный налог с физических лиц</t>
  </si>
  <si>
    <t>000 1 06 04012 020000 110</t>
  </si>
  <si>
    <t xml:space="preserve">Уплата налога на имущество организаций и земельного налога </t>
  </si>
  <si>
    <t xml:space="preserve">951 0113 0120099990 851 </t>
  </si>
  <si>
    <t>951 0501 0530020210 244</t>
  </si>
  <si>
    <t>951 0501 0530020210 240</t>
  </si>
  <si>
    <t>951 0501 0530020210 200</t>
  </si>
  <si>
    <t>Подпрограмма "Развитие жилищно-коммунального хозяйства Углеродовского городского поселения"</t>
  </si>
  <si>
    <t>951 0501 0530000000 000</t>
  </si>
  <si>
    <t>951 0501 0530020210 000</t>
  </si>
  <si>
    <t>951 0501 07100S3160 410</t>
  </si>
  <si>
    <t>951 0501 07100S3160 400</t>
  </si>
  <si>
    <t xml:space="preserve">Расходы на переселение граждан из многоквартирного аварийного жилого фонда, признанного непригодным для проживания, аварийным и подлежащим сносу или реконструкции,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 Углеродовского городского поселения» </t>
  </si>
  <si>
    <r>
      <t>Р</t>
    </r>
    <r>
      <rPr>
        <sz val="18"/>
        <rFont val="Times New Roman"/>
        <family val="1"/>
        <charset val="204"/>
      </rPr>
      <t>асходы на уплату</t>
    </r>
    <r>
      <rPr>
        <sz val="18"/>
        <color rgb="FF000000"/>
        <rFont val="Times New Roman"/>
        <family val="1"/>
        <charset val="204"/>
      </rPr>
      <t xml:space="preserve"> взносов на капитальный ремонт общего имущества многоквартирных домов по помещениям, находящимся в собственности Углеродовского городского  поселения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  </r>
    <r>
      <rPr>
        <sz val="18"/>
        <rFont val="Times New Roman"/>
        <family val="1"/>
        <charset val="204"/>
      </rPr>
      <t xml:space="preserve"> (Иные закупки товаров, работ и услуг для обеспечения государственных (муниципальных) нужд)</t>
    </r>
  </si>
  <si>
    <t>951 0501 07100S3160 000</t>
  </si>
  <si>
    <r>
      <t>Мероприятия по обеспечению перспективных земельных участков документами планировки территорий с целью формирования территорий для жилищного строительства в рамках подпрограммы «Территориальное планирование и развитие территорий, в том числе для жилищного строительства в Углеродовском  городском поселении» муниципальной программы «</t>
    </r>
    <r>
      <rPr>
        <sz val="18"/>
        <rFont val="Times New Roman"/>
        <family val="1"/>
        <charset val="204"/>
      </rPr>
      <t xml:space="preserve">Обеспечение доступным и комфортным жильем населения  Углеродовского городского поселения» </t>
    </r>
    <r>
      <rPr>
        <sz val="18"/>
        <color rgb="FF000000"/>
        <rFont val="Times New Roman"/>
        <family val="1"/>
        <charset val="204"/>
      </rPr>
      <t xml:space="preserve"> </t>
    </r>
  </si>
  <si>
    <t>Подпрограмма «Оказание мер государственной поддержки в улучшении жилищных условий отдельным категориям граждан»</t>
  </si>
  <si>
    <r>
      <t>Приобретение основных средств для муниципальных учреждений культуры Углеродовского городского поселения в рамках подпрограммы «Развитие культуры» муниципальной программы Углеродовского городского поселения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«Развитие культуры, физической культуры и спорта» (Субсидии бюджетным учреждениям)</t>
    </r>
  </si>
  <si>
    <t>000 1 14 06013 13 0000 430</t>
  </si>
  <si>
    <t>000 2 02 15001 13 0000 150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</si>
  <si>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</si>
  <si>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000 1 14 00000 00 0000 430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</si>
  <si>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</si>
  <si>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</si>
  <si>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 государственная  собственность на которые не разграничена</t>
  </si>
  <si>
    <t>000 1 14 06010 00 0000 430</t>
  </si>
  <si>
    <t xml:space="preserve">Прочие доходы от компенсации затрат  бюджетов городских поселений </t>
  </si>
  <si>
    <t>000 1 13 02995 13 0000 130</t>
  </si>
  <si>
    <t>Прочие доходы от компенсации затрат  государства</t>
  </si>
  <si>
    <t>000 1 13 02990 00 0000 130</t>
  </si>
  <si>
    <t>Доходы от компенсации затрат государства</t>
  </si>
  <si>
    <t>000 1 13 02000 00 0000 130</t>
  </si>
  <si>
    <t>ДОХОДЫ ОТ ОКАЗАНИЯ ПЛАТНЫХ УСЛУГ (РАБОТ) И КОМПЕНСАЦИИ ЗАТРАТ ГОСУДАРСТВА</t>
  </si>
  <si>
    <t>000 1 13 00000 00 0000 000</t>
  </si>
  <si>
    <t>Оценка муниципального имущества</t>
  </si>
  <si>
    <t>951 0113 9990020260 200</t>
  </si>
  <si>
    <t>951 0113 9990020260 240</t>
  </si>
  <si>
    <t>951 0113 9990020260 244</t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</si>
  <si>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4580 000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</si>
  <si>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</si>
  <si>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</si>
  <si>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4580 244</t>
    </r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</si>
  <si>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</si>
  <si>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951 0801 0210071180 000</t>
  </si>
  <si>
    <t>951 0801 0210071180 600</t>
  </si>
  <si>
    <t>951 0801 0210071180 610</t>
  </si>
  <si>
    <t>951 0801 0210071180 611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</si>
  <si>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</si>
  <si>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</si>
  <si>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</si>
  <si>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</si>
  <si>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>Обслуживание  муниципального долга Углеродовского городского поселения</t>
  </si>
  <si>
    <t xml:space="preserve">951 1301 9920000000 000 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</si>
  <si>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</si>
  <si>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</si>
  <si>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</si>
  <si>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</si>
  <si>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 xml:space="preserve">951 1301 9920090090 730 </t>
  </si>
  <si>
    <t xml:space="preserve">                                                                                                                                    ОТЧЕТ ОБ ИСПОЛНЕНИИ БЮДЖЕТА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</si>
  <si>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</si>
  <si>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</si>
  <si>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</si>
  <si>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</si>
  <si>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</si>
  <si>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</si>
  <si>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951 0309 0820023080 244 </t>
  </si>
  <si>
    <t xml:space="preserve">951 0309 0820023080 240 </t>
  </si>
  <si>
    <t xml:space="preserve">951 0309 0820023080 200 </t>
  </si>
  <si>
    <t xml:space="preserve">951 0309 0820023080 000 </t>
  </si>
  <si>
    <t xml:space="preserve">951 0309 0820000000 000 </t>
  </si>
  <si>
    <r>
      <t xml:space="preserve"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 экстремизма и терроризма» муниципальной программы 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Углеродовского городского поселения    «Профилактика преступности и нарушений общественного порядка» (Иные закупки товаров, работ и услуг для обеспечения государственных (муниципальных) нужд)</t>
    </r>
  </si>
  <si>
    <t>Подпрограмма «Профилактика  экстремизма и терроризма» муниципальной программы Углеродовского городского поселения    «Профилактика преступности и нарушений общественного порядка»</t>
  </si>
  <si>
    <t>Муниципальная программа Углеродовского городского поселения "Профилактика преступности и нарушений общественного порядка"</t>
  </si>
  <si>
    <t>951 0309 0800000000 000</t>
  </si>
  <si>
    <t>951 0502 0530085020 244</t>
  </si>
  <si>
    <t>951 0502 0530085020 240</t>
  </si>
  <si>
    <t>951 0502 0530085020 200</t>
  </si>
  <si>
    <t>951 0502 0530085020 000</t>
  </si>
  <si>
    <t>951 0502 0530020090 244</t>
  </si>
  <si>
    <t>951 0502 0530020090 240</t>
  </si>
  <si>
    <t>951 0502 0530020090 200</t>
  </si>
  <si>
    <t>951 0502 0530020090 000</t>
  </si>
  <si>
    <t>Мероприятия по ремонту и содержанию объектов коммунального хозяйства в рамках подпрограммы «Развитие 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</si>
  <si>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r>
      <t xml:space="preserve">Подпрограмма «Развитие жилищно-коммунального хозяйства </t>
    </r>
    <r>
      <rPr>
        <sz val="18"/>
        <rFont val="Times New Roman"/>
        <family val="1"/>
        <charset val="204"/>
      </rPr>
      <t xml:space="preserve">Углеродовского городского </t>
    </r>
    <r>
      <rPr>
        <sz val="18"/>
        <color rgb="FF000000"/>
        <rFont val="Times New Roman"/>
        <family val="1"/>
        <charset val="204"/>
      </rPr>
      <t xml:space="preserve"> поселения" муниципальной программы Углеродовского городского поселения "Благоустройство территории и жилищно-коммунальное хозяйство"</t>
    </r>
  </si>
  <si>
    <t>Коммунальное хозяйство</t>
  </si>
  <si>
    <t>951 0502 0530000000 000</t>
  </si>
  <si>
    <t>951 0502 0000000000 000</t>
  </si>
  <si>
    <t xml:space="preserve">на 01 ноября 2020 года </t>
  </si>
  <si>
    <t>01.11.2020</t>
  </si>
  <si>
    <t>"02"ноября  2020 г.</t>
  </si>
  <si>
    <t>951 0412 9990000000 000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</si>
  <si>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расходоа органа местного самоуправления Углеродовского городского поселения</t>
  </si>
  <si>
    <t>951 0412 9990020340 000</t>
  </si>
  <si>
    <t>951 0412 9990020340 244</t>
  </si>
  <si>
    <t xml:space="preserve">951 0412 9990020340 200 </t>
  </si>
  <si>
    <t>951 0412 9990020340 240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</si>
</sst>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000"/>
  </numFmts>
  <fonts count="3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b/>
      <sz val="16"/>
      <name val="Arial"/>
      <family val="2"/>
      <charset val="204"/>
    </font>
    <font>
      <sz val="16"/>
      <color rgb="FF000000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  <font>
      <sz val="1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247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0" fillId="3" borderId="0" xfId="0" applyFont="1" applyFill="1"/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19" xfId="0" applyFont="1" applyBorder="1" applyAlignment="1">
      <alignment horizontal="justify" vertical="center" wrapText="1"/>
    </xf>
    <xf numFmtId="4" fontId="25" fillId="0" borderId="5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/>
    </xf>
    <xf numFmtId="2" fontId="25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 applyAlignment="1"/>
    <xf numFmtId="0" fontId="0" fillId="0" borderId="0" xfId="0" applyFont="1" applyFill="1"/>
    <xf numFmtId="0" fontId="27" fillId="2" borderId="4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7" fillId="2" borderId="5" xfId="0" applyFont="1" applyFill="1" applyBorder="1"/>
    <xf numFmtId="0" fontId="27" fillId="2" borderId="5" xfId="0" applyFont="1" applyFill="1" applyBorder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wrapText="1"/>
    </xf>
    <xf numFmtId="0" fontId="27" fillId="2" borderId="5" xfId="0" applyFont="1" applyFill="1" applyBorder="1" applyAlignment="1">
      <alignment horizontal="left" vertical="top" wrapText="1"/>
    </xf>
    <xf numFmtId="0" fontId="27" fillId="3" borderId="5" xfId="0" applyFont="1" applyFill="1" applyBorder="1" applyAlignment="1">
      <alignment wrapText="1"/>
    </xf>
    <xf numFmtId="0" fontId="27" fillId="2" borderId="5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5" xfId="0" applyFont="1" applyFill="1" applyBorder="1" applyAlignment="1">
      <alignment horizontal="left" vertical="center" wrapText="1"/>
    </xf>
    <xf numFmtId="49" fontId="9" fillId="2" borderId="15" xfId="0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7" fillId="0" borderId="6" xfId="0" applyFont="1" applyBorder="1" applyAlignment="1">
      <alignment wrapText="1"/>
    </xf>
    <xf numFmtId="4" fontId="10" fillId="2" borderId="15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4" fontId="30" fillId="2" borderId="5" xfId="0" applyNumberFormat="1" applyFont="1" applyFill="1" applyBorder="1" applyAlignment="1"/>
    <xf numFmtId="4" fontId="30" fillId="2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/>
    <xf numFmtId="0" fontId="31" fillId="0" borderId="18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165" fontId="26" fillId="0" borderId="20" xfId="0" applyNumberFormat="1" applyFont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32" fillId="0" borderId="5" xfId="0" applyFont="1" applyFill="1" applyBorder="1" applyAlignment="1">
      <alignment wrapText="1"/>
    </xf>
    <xf numFmtId="49" fontId="32" fillId="0" borderId="5" xfId="0" applyNumberFormat="1" applyFont="1" applyFill="1" applyBorder="1" applyAlignment="1">
      <alignment wrapText="1"/>
    </xf>
    <xf numFmtId="0" fontId="32" fillId="0" borderId="21" xfId="1" applyNumberFormat="1" applyFont="1" applyFill="1" applyBorder="1" applyAlignment="1">
      <alignment horizontal="left" wrapText="1"/>
    </xf>
    <xf numFmtId="4" fontId="34" fillId="2" borderId="5" xfId="0" applyNumberFormat="1" applyFont="1" applyFill="1" applyBorder="1" applyAlignment="1">
      <alignment horizontal="right"/>
    </xf>
    <xf numFmtId="4" fontId="25" fillId="2" borderId="5" xfId="0" applyNumberFormat="1" applyFont="1" applyFill="1" applyBorder="1" applyAlignment="1"/>
    <xf numFmtId="0" fontId="27" fillId="0" borderId="22" xfId="0" applyFont="1" applyBorder="1" applyAlignment="1">
      <alignment vertical="top" wrapText="1"/>
    </xf>
    <xf numFmtId="0" fontId="27" fillId="2" borderId="0" xfId="0" applyFont="1" applyFill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view="pageBreakPreview" topLeftCell="A9" zoomScale="60" workbookViewId="0">
      <selection activeCell="E92" sqref="E92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34"/>
      <c r="E1" s="234"/>
      <c r="F1" s="234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37" t="s">
        <v>482</v>
      </c>
      <c r="B6" s="237"/>
      <c r="C6" s="237"/>
      <c r="D6" s="237"/>
      <c r="E6" s="54"/>
      <c r="F6" s="55" t="s">
        <v>4</v>
      </c>
    </row>
    <row r="7" spans="1:6" ht="20.25" customHeight="1">
      <c r="A7" s="51"/>
      <c r="B7" s="56"/>
      <c r="C7" s="51"/>
      <c r="D7" s="57" t="s">
        <v>143</v>
      </c>
      <c r="E7" s="57"/>
      <c r="F7" s="170" t="s">
        <v>21</v>
      </c>
    </row>
    <row r="8" spans="1:6" ht="15.75" customHeight="1">
      <c r="A8" s="57"/>
      <c r="B8" s="57"/>
      <c r="C8" s="238" t="s">
        <v>511</v>
      </c>
      <c r="D8" s="238"/>
      <c r="E8" s="169" t="s">
        <v>147</v>
      </c>
      <c r="F8" s="58" t="s">
        <v>512</v>
      </c>
    </row>
    <row r="9" spans="1:6" ht="15.75" customHeight="1">
      <c r="A9" s="59" t="s">
        <v>38</v>
      </c>
      <c r="B9" s="56"/>
      <c r="C9" s="56"/>
      <c r="D9" s="53"/>
      <c r="E9" s="60" t="s">
        <v>144</v>
      </c>
      <c r="F9" s="61" t="s">
        <v>74</v>
      </c>
    </row>
    <row r="10" spans="1:6" ht="17.25" customHeight="1">
      <c r="A10" s="62" t="s">
        <v>90</v>
      </c>
      <c r="B10" s="169"/>
      <c r="C10" s="169"/>
      <c r="D10" s="169"/>
      <c r="E10" s="60" t="s">
        <v>145</v>
      </c>
      <c r="F10" s="58" t="s">
        <v>75</v>
      </c>
    </row>
    <row r="11" spans="1:6" ht="35.25" customHeight="1">
      <c r="A11" s="235" t="s">
        <v>194</v>
      </c>
      <c r="B11" s="235"/>
      <c r="C11" s="235"/>
      <c r="D11" s="235"/>
      <c r="E11" s="60" t="s">
        <v>146</v>
      </c>
      <c r="F11" s="58" t="s">
        <v>125</v>
      </c>
    </row>
    <row r="12" spans="1:6" ht="14.1" customHeight="1">
      <c r="A12" s="62" t="s">
        <v>160</v>
      </c>
      <c r="B12" s="56"/>
      <c r="C12" s="56"/>
      <c r="D12" s="53"/>
      <c r="E12" s="53"/>
      <c r="F12" s="58"/>
    </row>
    <row r="13" spans="1:6" ht="17.25" customHeight="1" thickBot="1">
      <c r="A13" s="59" t="s">
        <v>85</v>
      </c>
      <c r="B13" s="236" t="s">
        <v>142</v>
      </c>
      <c r="C13" s="236"/>
      <c r="D13" s="53"/>
      <c r="E13" s="53"/>
      <c r="F13" s="171" t="s">
        <v>0</v>
      </c>
    </row>
    <row r="14" spans="1:6" ht="13.5" customHeight="1">
      <c r="A14" s="51"/>
      <c r="B14" s="236"/>
      <c r="C14" s="236"/>
      <c r="D14" s="53"/>
      <c r="E14" s="53"/>
      <c r="F14" s="131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81" t="s">
        <v>10</v>
      </c>
      <c r="C16" s="72" t="s">
        <v>37</v>
      </c>
      <c r="D16" s="182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341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76</v>
      </c>
      <c r="C20" s="79" t="s">
        <v>20</v>
      </c>
      <c r="D20" s="36">
        <f>D22+D76</f>
        <v>26098000</v>
      </c>
      <c r="E20" s="36">
        <f>E22+E76</f>
        <v>23311587.910000004</v>
      </c>
      <c r="F20" s="36">
        <f>D20-E20</f>
        <v>2786412.0899999961</v>
      </c>
    </row>
    <row r="21" spans="1:10" ht="24" customHeight="1">
      <c r="A21" s="77" t="s">
        <v>6</v>
      </c>
      <c r="B21" s="78" t="s">
        <v>76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76</v>
      </c>
      <c r="C22" s="78" t="s">
        <v>91</v>
      </c>
      <c r="D22" s="34">
        <f>D23+D31+D41+D52+D73</f>
        <v>3144500</v>
      </c>
      <c r="E22" s="34">
        <f>E23+E31+E41+E52+E65+E69</f>
        <v>2812773.5600000005</v>
      </c>
      <c r="F22" s="34">
        <f>D22-E22</f>
        <v>331726.43999999948</v>
      </c>
    </row>
    <row r="23" spans="1:10" ht="39" customHeight="1">
      <c r="A23" s="82" t="s">
        <v>42</v>
      </c>
      <c r="B23" s="78" t="s">
        <v>76</v>
      </c>
      <c r="C23" s="78" t="s">
        <v>92</v>
      </c>
      <c r="D23" s="83">
        <f>D24</f>
        <v>409600</v>
      </c>
      <c r="E23" s="142">
        <f>E24</f>
        <v>403333.42000000004</v>
      </c>
      <c r="F23" s="34">
        <f>F24</f>
        <v>6266.5799999999581</v>
      </c>
    </row>
    <row r="24" spans="1:10" ht="38.25" customHeight="1">
      <c r="A24" s="82" t="s">
        <v>43</v>
      </c>
      <c r="B24" s="78" t="s">
        <v>76</v>
      </c>
      <c r="C24" s="78" t="s">
        <v>93</v>
      </c>
      <c r="D24" s="83">
        <f>D25+D28</f>
        <v>409600</v>
      </c>
      <c r="E24" s="142">
        <f>E25+E28+E30+E27</f>
        <v>403333.42000000004</v>
      </c>
      <c r="F24" s="34">
        <f>D24-E24</f>
        <v>6266.5799999999581</v>
      </c>
    </row>
    <row r="25" spans="1:10" ht="165" customHeight="1">
      <c r="A25" s="82" t="s">
        <v>102</v>
      </c>
      <c r="B25" s="78" t="s">
        <v>76</v>
      </c>
      <c r="C25" s="78" t="s">
        <v>106</v>
      </c>
      <c r="D25" s="83">
        <v>408600</v>
      </c>
      <c r="E25" s="83">
        <v>399655.38</v>
      </c>
      <c r="F25" s="34">
        <f>D25-E25</f>
        <v>8944.6199999999953</v>
      </c>
    </row>
    <row r="26" spans="1:10" ht="268.5" hidden="1" customHeight="1">
      <c r="A26" s="82" t="s">
        <v>350</v>
      </c>
      <c r="B26" s="78" t="s">
        <v>76</v>
      </c>
      <c r="C26" s="78" t="s">
        <v>346</v>
      </c>
      <c r="D26" s="83">
        <v>0</v>
      </c>
      <c r="E26" s="36"/>
      <c r="F26" s="34"/>
    </row>
    <row r="27" spans="1:10" ht="249.75" customHeight="1">
      <c r="A27" s="82" t="s">
        <v>483</v>
      </c>
      <c r="B27" s="78" t="s">
        <v>76</v>
      </c>
      <c r="C27" s="78" t="s">
        <v>346</v>
      </c>
      <c r="D27" s="83">
        <v>0</v>
      </c>
      <c r="E27" s="36">
        <v>75.2</v>
      </c>
      <c r="F27" s="34">
        <f>D27-E27</f>
        <v>-75.2</v>
      </c>
    </row>
    <row r="28" spans="1:10" ht="119.25" customHeight="1" thickBot="1">
      <c r="A28" s="82" t="s">
        <v>108</v>
      </c>
      <c r="B28" s="78" t="s">
        <v>76</v>
      </c>
      <c r="C28" s="78" t="s">
        <v>107</v>
      </c>
      <c r="D28" s="83">
        <v>1000</v>
      </c>
      <c r="E28" s="36">
        <v>3602.84</v>
      </c>
      <c r="F28" s="34">
        <f>D28-E28</f>
        <v>-2602.84</v>
      </c>
    </row>
    <row r="29" spans="1:10" ht="61.5" hidden="1" customHeight="1">
      <c r="A29" s="82" t="s">
        <v>44</v>
      </c>
      <c r="B29" s="78" t="s">
        <v>76</v>
      </c>
      <c r="C29" s="78" t="s">
        <v>67</v>
      </c>
      <c r="D29" s="83">
        <v>0</v>
      </c>
      <c r="E29" s="142">
        <v>117</v>
      </c>
      <c r="F29" s="34">
        <f t="shared" ref="F29:F61" si="0">D29-E29</f>
        <v>-117</v>
      </c>
    </row>
    <row r="30" spans="1:10" ht="125.25" customHeight="1" thickBot="1">
      <c r="A30" s="191" t="s">
        <v>387</v>
      </c>
      <c r="B30" s="78" t="s">
        <v>76</v>
      </c>
      <c r="C30" s="78" t="s">
        <v>386</v>
      </c>
      <c r="D30" s="83">
        <v>0</v>
      </c>
      <c r="E30" s="213">
        <v>0</v>
      </c>
      <c r="F30" s="34">
        <v>0</v>
      </c>
    </row>
    <row r="31" spans="1:10" ht="79.5" customHeight="1">
      <c r="A31" s="82" t="s">
        <v>112</v>
      </c>
      <c r="B31" s="78" t="s">
        <v>76</v>
      </c>
      <c r="C31" s="78" t="s">
        <v>110</v>
      </c>
      <c r="D31" s="161">
        <f>D32</f>
        <v>666500</v>
      </c>
      <c r="E31" s="161">
        <f>E33+E35+E37+E39</f>
        <v>585462.56000000006</v>
      </c>
      <c r="F31" s="34">
        <f t="shared" si="0"/>
        <v>81037.439999999944</v>
      </c>
    </row>
    <row r="32" spans="1:10" ht="89.25" customHeight="1">
      <c r="A32" s="82" t="s">
        <v>113</v>
      </c>
      <c r="B32" s="78" t="s">
        <v>76</v>
      </c>
      <c r="C32" s="78" t="s">
        <v>111</v>
      </c>
      <c r="D32" s="142">
        <f>D33+D35+D37+D39</f>
        <v>666500</v>
      </c>
      <c r="E32" s="142">
        <f>E33+E35+E37+E39</f>
        <v>585462.56000000006</v>
      </c>
      <c r="F32" s="34">
        <f t="shared" si="0"/>
        <v>81037.439999999944</v>
      </c>
    </row>
    <row r="33" spans="1:9" ht="159.75" customHeight="1">
      <c r="A33" s="179" t="s">
        <v>114</v>
      </c>
      <c r="B33" s="180" t="s">
        <v>76</v>
      </c>
      <c r="C33" s="78" t="s">
        <v>115</v>
      </c>
      <c r="D33" s="83">
        <f>D34</f>
        <v>315800</v>
      </c>
      <c r="E33" s="142">
        <f>E34</f>
        <v>269433.26</v>
      </c>
      <c r="F33" s="34">
        <f>D33-E33</f>
        <v>46366.739999999991</v>
      </c>
    </row>
    <row r="34" spans="1:9" ht="164.25" customHeight="1">
      <c r="A34" s="183" t="s">
        <v>114</v>
      </c>
      <c r="B34" s="184" t="s">
        <v>76</v>
      </c>
      <c r="C34" s="78" t="s">
        <v>372</v>
      </c>
      <c r="D34" s="83">
        <v>315800</v>
      </c>
      <c r="E34" s="142">
        <v>269433.26</v>
      </c>
      <c r="F34" s="34">
        <f>D34-E34</f>
        <v>46366.739999999991</v>
      </c>
    </row>
    <row r="35" spans="1:9" ht="208.5" customHeight="1">
      <c r="A35" s="185" t="s">
        <v>116</v>
      </c>
      <c r="B35" s="186" t="s">
        <v>76</v>
      </c>
      <c r="C35" s="79" t="s">
        <v>117</v>
      </c>
      <c r="D35" s="83">
        <f>D36</f>
        <v>2100</v>
      </c>
      <c r="E35" s="142">
        <f>E36</f>
        <v>1893.86</v>
      </c>
      <c r="F35" s="36">
        <f>D35-E35</f>
        <v>206.1400000000001</v>
      </c>
      <c r="I35" s="178"/>
    </row>
    <row r="36" spans="1:9" ht="208.5" customHeight="1">
      <c r="A36" s="179" t="s">
        <v>116</v>
      </c>
      <c r="B36" s="180" t="s">
        <v>76</v>
      </c>
      <c r="C36" s="78" t="s">
        <v>373</v>
      </c>
      <c r="D36" s="83">
        <v>2100</v>
      </c>
      <c r="E36" s="142">
        <v>1893.86</v>
      </c>
      <c r="F36" s="81">
        <f t="shared" ref="F36" si="1">D36-E36</f>
        <v>206.1400000000001</v>
      </c>
      <c r="I36" s="178"/>
    </row>
    <row r="37" spans="1:9" ht="171" customHeight="1">
      <c r="A37" s="179" t="s">
        <v>118</v>
      </c>
      <c r="B37" s="180" t="s">
        <v>76</v>
      </c>
      <c r="C37" s="78" t="s">
        <v>119</v>
      </c>
      <c r="D37" s="83">
        <f>D38</f>
        <v>411600</v>
      </c>
      <c r="E37" s="142">
        <f>E38</f>
        <v>362565.65</v>
      </c>
      <c r="F37" s="81">
        <f t="shared" si="0"/>
        <v>49034.349999999977</v>
      </c>
    </row>
    <row r="38" spans="1:9" ht="171" customHeight="1">
      <c r="A38" s="179" t="s">
        <v>118</v>
      </c>
      <c r="B38" s="180" t="s">
        <v>76</v>
      </c>
      <c r="C38" s="78" t="s">
        <v>374</v>
      </c>
      <c r="D38" s="83">
        <v>411600</v>
      </c>
      <c r="E38" s="142">
        <v>362565.65</v>
      </c>
      <c r="F38" s="81">
        <f t="shared" si="0"/>
        <v>49034.349999999977</v>
      </c>
    </row>
    <row r="39" spans="1:9" ht="165" customHeight="1">
      <c r="A39" s="179" t="s">
        <v>211</v>
      </c>
      <c r="B39" s="180" t="s">
        <v>76</v>
      </c>
      <c r="C39" s="78" t="s">
        <v>120</v>
      </c>
      <c r="D39" s="88">
        <f>D40</f>
        <v>-63000</v>
      </c>
      <c r="E39" s="142">
        <f>E40</f>
        <v>-48430.21</v>
      </c>
      <c r="F39" s="81">
        <f>D39-E39</f>
        <v>-14569.79</v>
      </c>
    </row>
    <row r="40" spans="1:9" ht="165" customHeight="1">
      <c r="A40" s="179" t="s">
        <v>211</v>
      </c>
      <c r="B40" s="180" t="s">
        <v>76</v>
      </c>
      <c r="C40" s="78" t="s">
        <v>375</v>
      </c>
      <c r="D40" s="88">
        <v>-63000</v>
      </c>
      <c r="E40" s="142">
        <v>-48430.21</v>
      </c>
      <c r="F40" s="81">
        <f>D40-E40</f>
        <v>-14569.79</v>
      </c>
    </row>
    <row r="41" spans="1:9" ht="23.25">
      <c r="A41" s="26" t="s">
        <v>45</v>
      </c>
      <c r="B41" s="78" t="s">
        <v>76</v>
      </c>
      <c r="C41" s="78" t="s">
        <v>94</v>
      </c>
      <c r="D41" s="83">
        <f>D42+D47+D44</f>
        <v>1792100</v>
      </c>
      <c r="E41" s="83">
        <f>E42+E44+E47</f>
        <v>1396108.8900000001</v>
      </c>
      <c r="F41" s="81">
        <f>D41-E41</f>
        <v>395991.10999999987</v>
      </c>
    </row>
    <row r="42" spans="1:9" ht="23.25">
      <c r="A42" s="26" t="s">
        <v>46</v>
      </c>
      <c r="B42" s="78" t="s">
        <v>76</v>
      </c>
      <c r="C42" s="78" t="s">
        <v>95</v>
      </c>
      <c r="D42" s="83">
        <f>D43</f>
        <v>92900</v>
      </c>
      <c r="E42" s="142">
        <f>E43</f>
        <v>73392.98</v>
      </c>
      <c r="F42" s="81">
        <f t="shared" ref="F42:F54" si="2">D42-E42</f>
        <v>19507.020000000004</v>
      </c>
    </row>
    <row r="43" spans="1:9" ht="122.25" customHeight="1">
      <c r="A43" s="26" t="s">
        <v>161</v>
      </c>
      <c r="B43" s="78" t="s">
        <v>76</v>
      </c>
      <c r="C43" s="78" t="s">
        <v>156</v>
      </c>
      <c r="D43" s="83">
        <v>92900</v>
      </c>
      <c r="E43" s="142">
        <v>73392.98</v>
      </c>
      <c r="F43" s="81">
        <f t="shared" si="2"/>
        <v>19507.020000000004</v>
      </c>
    </row>
    <row r="44" spans="1:9" ht="48.75" customHeight="1">
      <c r="A44" s="26" t="s">
        <v>420</v>
      </c>
      <c r="B44" s="78" t="s">
        <v>76</v>
      </c>
      <c r="C44" s="78" t="s">
        <v>421</v>
      </c>
      <c r="D44" s="83">
        <f>D45+D46</f>
        <v>760300</v>
      </c>
      <c r="E44" s="142">
        <f>E45+E46</f>
        <v>509297.94</v>
      </c>
      <c r="F44" s="81">
        <f t="shared" si="2"/>
        <v>251002.06</v>
      </c>
    </row>
    <row r="45" spans="1:9" ht="57" customHeight="1">
      <c r="A45" s="26" t="s">
        <v>422</v>
      </c>
      <c r="B45" s="78" t="s">
        <v>76</v>
      </c>
      <c r="C45" s="78" t="s">
        <v>423</v>
      </c>
      <c r="D45" s="83">
        <v>18500</v>
      </c>
      <c r="E45" s="213">
        <v>49065.81</v>
      </c>
      <c r="F45" s="81">
        <f t="shared" si="2"/>
        <v>-30565.809999999998</v>
      </c>
    </row>
    <row r="46" spans="1:9" ht="48.75" customHeight="1">
      <c r="A46" s="26" t="s">
        <v>424</v>
      </c>
      <c r="B46" s="78" t="s">
        <v>76</v>
      </c>
      <c r="C46" s="78" t="s">
        <v>425</v>
      </c>
      <c r="D46" s="83">
        <v>741800</v>
      </c>
      <c r="E46" s="142">
        <v>460232.13</v>
      </c>
      <c r="F46" s="81">
        <f t="shared" si="2"/>
        <v>281567.87</v>
      </c>
    </row>
    <row r="47" spans="1:9" ht="30.75" customHeight="1">
      <c r="A47" s="26" t="s">
        <v>47</v>
      </c>
      <c r="B47" s="78" t="s">
        <v>76</v>
      </c>
      <c r="C47" s="78" t="s">
        <v>96</v>
      </c>
      <c r="D47" s="83">
        <f>D48+D50</f>
        <v>938900</v>
      </c>
      <c r="E47" s="142">
        <f>E48+E50</f>
        <v>813417.97</v>
      </c>
      <c r="F47" s="81">
        <f t="shared" si="2"/>
        <v>125482.03000000003</v>
      </c>
    </row>
    <row r="48" spans="1:9" ht="32.25" customHeight="1">
      <c r="A48" s="26" t="s">
        <v>151</v>
      </c>
      <c r="B48" s="78" t="s">
        <v>76</v>
      </c>
      <c r="C48" s="78" t="s">
        <v>191</v>
      </c>
      <c r="D48" s="83">
        <f>D49</f>
        <v>591500</v>
      </c>
      <c r="E48" s="142">
        <f>E49</f>
        <v>350115.9</v>
      </c>
      <c r="F48" s="81">
        <f t="shared" si="2"/>
        <v>241384.09999999998</v>
      </c>
    </row>
    <row r="49" spans="1:6" ht="104.25" customHeight="1">
      <c r="A49" s="26" t="s">
        <v>153</v>
      </c>
      <c r="B49" s="78" t="s">
        <v>76</v>
      </c>
      <c r="C49" s="78" t="s">
        <v>148</v>
      </c>
      <c r="D49" s="83">
        <v>591500</v>
      </c>
      <c r="E49" s="142">
        <v>350115.9</v>
      </c>
      <c r="F49" s="81">
        <f t="shared" si="2"/>
        <v>241384.09999999998</v>
      </c>
    </row>
    <row r="50" spans="1:6" ht="33" customHeight="1">
      <c r="A50" s="26" t="s">
        <v>154</v>
      </c>
      <c r="B50" s="78" t="s">
        <v>76</v>
      </c>
      <c r="C50" s="78" t="s">
        <v>149</v>
      </c>
      <c r="D50" s="83">
        <f>D51</f>
        <v>347400</v>
      </c>
      <c r="E50" s="142">
        <v>463302.07</v>
      </c>
      <c r="F50" s="81">
        <f t="shared" si="2"/>
        <v>-115902.07</v>
      </c>
    </row>
    <row r="51" spans="1:6" ht="103.5" customHeight="1">
      <c r="A51" s="26" t="s">
        <v>155</v>
      </c>
      <c r="B51" s="78" t="s">
        <v>76</v>
      </c>
      <c r="C51" s="78" t="s">
        <v>150</v>
      </c>
      <c r="D51" s="34">
        <v>347400</v>
      </c>
      <c r="E51" s="161">
        <v>463302.07</v>
      </c>
      <c r="F51" s="81">
        <f t="shared" si="2"/>
        <v>-115902.07</v>
      </c>
    </row>
    <row r="52" spans="1:6" ht="102" customHeight="1">
      <c r="A52" s="26" t="s">
        <v>48</v>
      </c>
      <c r="B52" s="78" t="s">
        <v>76</v>
      </c>
      <c r="C52" s="78" t="s">
        <v>97</v>
      </c>
      <c r="D52" s="34">
        <f t="shared" ref="D52" si="3">D53</f>
        <v>267300</v>
      </c>
      <c r="E52" s="228">
        <f>E53</f>
        <v>244349.24</v>
      </c>
      <c r="F52" s="81">
        <f t="shared" si="2"/>
        <v>22950.760000000009</v>
      </c>
    </row>
    <row r="53" spans="1:6" ht="213" customHeight="1">
      <c r="A53" s="26" t="s">
        <v>88</v>
      </c>
      <c r="B53" s="78" t="s">
        <v>76</v>
      </c>
      <c r="C53" s="78" t="s">
        <v>98</v>
      </c>
      <c r="D53" s="34">
        <f>D54+D63</f>
        <v>267300</v>
      </c>
      <c r="E53" s="34">
        <f>E54+E63</f>
        <v>244349.24</v>
      </c>
      <c r="F53" s="81">
        <f t="shared" si="2"/>
        <v>22950.760000000009</v>
      </c>
    </row>
    <row r="54" spans="1:6" ht="165" customHeight="1">
      <c r="A54" s="26" t="s">
        <v>212</v>
      </c>
      <c r="B54" s="78" t="s">
        <v>76</v>
      </c>
      <c r="C54" s="78" t="s">
        <v>99</v>
      </c>
      <c r="D54" s="34">
        <f>D62</f>
        <v>208700</v>
      </c>
      <c r="E54" s="162">
        <f>E62</f>
        <v>199697</v>
      </c>
      <c r="F54" s="81">
        <f t="shared" si="2"/>
        <v>9003</v>
      </c>
    </row>
    <row r="55" spans="1:6" ht="15.75" hidden="1" customHeight="1">
      <c r="A55" s="26" t="s">
        <v>89</v>
      </c>
      <c r="B55" s="78" t="s">
        <v>76</v>
      </c>
      <c r="C55" s="78" t="s">
        <v>103</v>
      </c>
      <c r="D55" s="34">
        <v>83700</v>
      </c>
      <c r="E55" s="162">
        <v>64934.76</v>
      </c>
      <c r="F55" s="81">
        <f t="shared" si="0"/>
        <v>18765.239999999998</v>
      </c>
    </row>
    <row r="56" spans="1:6" ht="9" hidden="1" customHeight="1">
      <c r="A56" s="26" t="s">
        <v>50</v>
      </c>
      <c r="B56" s="78" t="s">
        <v>76</v>
      </c>
      <c r="C56" s="78" t="s">
        <v>70</v>
      </c>
      <c r="D56" s="34">
        <f t="shared" ref="D56:E58" si="4">D57</f>
        <v>0</v>
      </c>
      <c r="E56" s="162">
        <f t="shared" si="4"/>
        <v>0</v>
      </c>
      <c r="F56" s="81">
        <f t="shared" si="0"/>
        <v>0</v>
      </c>
    </row>
    <row r="57" spans="1:6" ht="12" hidden="1" customHeight="1">
      <c r="A57" s="26" t="s">
        <v>51</v>
      </c>
      <c r="B57" s="78" t="s">
        <v>76</v>
      </c>
      <c r="C57" s="78" t="s">
        <v>71</v>
      </c>
      <c r="D57" s="34">
        <f t="shared" si="4"/>
        <v>0</v>
      </c>
      <c r="E57" s="162">
        <f t="shared" si="4"/>
        <v>0</v>
      </c>
      <c r="F57" s="81">
        <f t="shared" si="0"/>
        <v>0</v>
      </c>
    </row>
    <row r="58" spans="1:6" ht="11.25" hidden="1" customHeight="1">
      <c r="A58" s="84" t="s">
        <v>52</v>
      </c>
      <c r="B58" s="78" t="s">
        <v>76</v>
      </c>
      <c r="C58" s="78" t="s">
        <v>72</v>
      </c>
      <c r="D58" s="34">
        <f t="shared" si="4"/>
        <v>0</v>
      </c>
      <c r="E58" s="162">
        <f t="shared" si="4"/>
        <v>0</v>
      </c>
      <c r="F58" s="81">
        <f t="shared" si="0"/>
        <v>0</v>
      </c>
    </row>
    <row r="59" spans="1:6" ht="11.25" hidden="1" customHeight="1">
      <c r="A59" s="84" t="s">
        <v>53</v>
      </c>
      <c r="B59" s="78" t="s">
        <v>76</v>
      </c>
      <c r="C59" s="78" t="s">
        <v>73</v>
      </c>
      <c r="D59" s="34"/>
      <c r="E59" s="162"/>
      <c r="F59" s="81">
        <f t="shared" si="0"/>
        <v>0</v>
      </c>
    </row>
    <row r="60" spans="1:6" ht="26.25" hidden="1" customHeight="1">
      <c r="A60" s="26" t="s">
        <v>48</v>
      </c>
      <c r="B60" s="78" t="s">
        <v>76</v>
      </c>
      <c r="C60" s="78" t="s">
        <v>68</v>
      </c>
      <c r="D60" s="34"/>
      <c r="E60" s="162">
        <f>E61</f>
        <v>199697</v>
      </c>
      <c r="F60" s="81">
        <f t="shared" si="0"/>
        <v>-199697</v>
      </c>
    </row>
    <row r="61" spans="1:6" ht="12.75" hidden="1" customHeight="1">
      <c r="A61" s="26" t="s">
        <v>49</v>
      </c>
      <c r="B61" s="78" t="s">
        <v>76</v>
      </c>
      <c r="C61" s="78" t="s">
        <v>69</v>
      </c>
      <c r="D61" s="34">
        <v>0</v>
      </c>
      <c r="E61" s="162">
        <f>E62</f>
        <v>199697</v>
      </c>
      <c r="F61" s="81">
        <f t="shared" si="0"/>
        <v>-199697</v>
      </c>
    </row>
    <row r="62" spans="1:6" ht="170.25" customHeight="1">
      <c r="A62" s="26" t="s">
        <v>157</v>
      </c>
      <c r="B62" s="78" t="s">
        <v>76</v>
      </c>
      <c r="C62" s="78" t="s">
        <v>152</v>
      </c>
      <c r="D62" s="34">
        <v>208700</v>
      </c>
      <c r="E62" s="162">
        <v>199697</v>
      </c>
      <c r="F62" s="81">
        <f t="shared" ref="F62:F88" si="5">D62-E62</f>
        <v>9003</v>
      </c>
    </row>
    <row r="63" spans="1:6" ht="120" customHeight="1">
      <c r="A63" s="26" t="s">
        <v>336</v>
      </c>
      <c r="B63" s="78" t="s">
        <v>76</v>
      </c>
      <c r="C63" s="78" t="s">
        <v>335</v>
      </c>
      <c r="D63" s="34">
        <f>D64</f>
        <v>58600</v>
      </c>
      <c r="E63" s="34">
        <f>E64</f>
        <v>44652.24</v>
      </c>
      <c r="F63" s="81">
        <f t="shared" si="5"/>
        <v>13947.760000000002</v>
      </c>
    </row>
    <row r="64" spans="1:6" ht="95.25" customHeight="1">
      <c r="A64" s="26" t="s">
        <v>338</v>
      </c>
      <c r="B64" s="78" t="s">
        <v>76</v>
      </c>
      <c r="C64" s="78" t="s">
        <v>337</v>
      </c>
      <c r="D64" s="34">
        <v>58600</v>
      </c>
      <c r="E64" s="162">
        <v>44652.24</v>
      </c>
      <c r="F64" s="81">
        <f t="shared" si="5"/>
        <v>13947.760000000002</v>
      </c>
    </row>
    <row r="65" spans="1:6" ht="95.25" customHeight="1">
      <c r="A65" s="187" t="s">
        <v>456</v>
      </c>
      <c r="B65" s="78" t="s">
        <v>76</v>
      </c>
      <c r="C65" s="188" t="s">
        <v>457</v>
      </c>
      <c r="D65" s="34">
        <v>0</v>
      </c>
      <c r="E65" s="162">
        <f>E68</f>
        <v>100050</v>
      </c>
      <c r="F65" s="81">
        <f>D65-E65</f>
        <v>-100050</v>
      </c>
    </row>
    <row r="66" spans="1:6" ht="95.25" customHeight="1">
      <c r="A66" s="187" t="s">
        <v>454</v>
      </c>
      <c r="B66" s="78" t="s">
        <v>76</v>
      </c>
      <c r="C66" s="189" t="s">
        <v>455</v>
      </c>
      <c r="D66" s="34">
        <v>0</v>
      </c>
      <c r="E66" s="162">
        <f>E68</f>
        <v>100050</v>
      </c>
      <c r="F66" s="81">
        <f>D66-E66</f>
        <v>-100050</v>
      </c>
    </row>
    <row r="67" spans="1:6" ht="95.25" customHeight="1">
      <c r="A67" s="187" t="s">
        <v>452</v>
      </c>
      <c r="B67" s="78" t="s">
        <v>76</v>
      </c>
      <c r="C67" s="78" t="s">
        <v>453</v>
      </c>
      <c r="D67" s="34">
        <v>0</v>
      </c>
      <c r="E67" s="162">
        <f>E68</f>
        <v>100050</v>
      </c>
      <c r="F67" s="81">
        <f>D67-E67</f>
        <v>-100050</v>
      </c>
    </row>
    <row r="68" spans="1:6" ht="95.25" customHeight="1">
      <c r="A68" s="190" t="s">
        <v>450</v>
      </c>
      <c r="B68" s="78" t="s">
        <v>76</v>
      </c>
      <c r="C68" s="78" t="s">
        <v>451</v>
      </c>
      <c r="D68" s="34">
        <v>0</v>
      </c>
      <c r="E68" s="162">
        <v>100050</v>
      </c>
      <c r="F68" s="81">
        <f>D68-E68</f>
        <v>-100050</v>
      </c>
    </row>
    <row r="69" spans="1:6" ht="63" customHeight="1">
      <c r="A69" s="219" t="s">
        <v>50</v>
      </c>
      <c r="B69" s="78" t="s">
        <v>76</v>
      </c>
      <c r="C69" s="188" t="s">
        <v>445</v>
      </c>
      <c r="D69" s="34">
        <v>0</v>
      </c>
      <c r="E69" s="215">
        <f>E72</f>
        <v>83469.45</v>
      </c>
      <c r="F69" s="81">
        <f t="shared" si="5"/>
        <v>-83469.45</v>
      </c>
    </row>
    <row r="70" spans="1:6" ht="84" customHeight="1">
      <c r="A70" s="187" t="s">
        <v>446</v>
      </c>
      <c r="B70" s="78" t="s">
        <v>76</v>
      </c>
      <c r="C70" s="189" t="s">
        <v>447</v>
      </c>
      <c r="D70" s="34">
        <v>0</v>
      </c>
      <c r="E70" s="161">
        <f>E72</f>
        <v>83469.45</v>
      </c>
      <c r="F70" s="81">
        <f t="shared" si="5"/>
        <v>-83469.45</v>
      </c>
    </row>
    <row r="71" spans="1:6" ht="81.75" customHeight="1">
      <c r="A71" s="187" t="s">
        <v>448</v>
      </c>
      <c r="B71" s="78" t="s">
        <v>76</v>
      </c>
      <c r="C71" s="214" t="s">
        <v>449</v>
      </c>
      <c r="D71" s="34">
        <v>0</v>
      </c>
      <c r="E71" s="161">
        <f>E72</f>
        <v>83469.45</v>
      </c>
      <c r="F71" s="81">
        <f t="shared" si="5"/>
        <v>-83469.45</v>
      </c>
    </row>
    <row r="72" spans="1:6" ht="105" customHeight="1">
      <c r="A72" s="190" t="s">
        <v>444</v>
      </c>
      <c r="B72" s="78" t="s">
        <v>76</v>
      </c>
      <c r="C72" s="78" t="s">
        <v>442</v>
      </c>
      <c r="D72" s="34">
        <v>0</v>
      </c>
      <c r="E72" s="161">
        <v>83469.45</v>
      </c>
      <c r="F72" s="81">
        <f t="shared" si="5"/>
        <v>-83469.45</v>
      </c>
    </row>
    <row r="73" spans="1:6" ht="45.75" customHeight="1">
      <c r="A73" s="26" t="s">
        <v>122</v>
      </c>
      <c r="B73" s="78" t="s">
        <v>76</v>
      </c>
      <c r="C73" s="78" t="s">
        <v>123</v>
      </c>
      <c r="D73" s="35">
        <f>D74</f>
        <v>9000</v>
      </c>
      <c r="E73" s="35">
        <f>E74</f>
        <v>0</v>
      </c>
      <c r="F73" s="81">
        <f t="shared" si="5"/>
        <v>9000</v>
      </c>
    </row>
    <row r="74" spans="1:6" ht="169.5" customHeight="1">
      <c r="A74" s="227" t="s">
        <v>488</v>
      </c>
      <c r="B74" s="78" t="s">
        <v>76</v>
      </c>
      <c r="C74" s="226" t="s">
        <v>487</v>
      </c>
      <c r="D74" s="35">
        <f>D75</f>
        <v>9000</v>
      </c>
      <c r="E74" s="162">
        <f>E75</f>
        <v>0</v>
      </c>
      <c r="F74" s="81">
        <f t="shared" si="5"/>
        <v>9000</v>
      </c>
    </row>
    <row r="75" spans="1:6" ht="151.5" customHeight="1">
      <c r="A75" s="225" t="s">
        <v>485</v>
      </c>
      <c r="B75" s="78" t="s">
        <v>76</v>
      </c>
      <c r="C75" s="78" t="s">
        <v>486</v>
      </c>
      <c r="D75" s="35">
        <v>9000</v>
      </c>
      <c r="E75" s="35">
        <v>0</v>
      </c>
      <c r="F75" s="81">
        <f t="shared" si="5"/>
        <v>9000</v>
      </c>
    </row>
    <row r="76" spans="1:6" ht="37.5" customHeight="1">
      <c r="A76" s="26" t="s">
        <v>54</v>
      </c>
      <c r="B76" s="78" t="s">
        <v>76</v>
      </c>
      <c r="C76" s="78" t="s">
        <v>100</v>
      </c>
      <c r="D76" s="34">
        <f>D77</f>
        <v>22953500</v>
      </c>
      <c r="E76" s="218">
        <f>E77</f>
        <v>20498814.350000001</v>
      </c>
      <c r="F76" s="81">
        <f t="shared" si="5"/>
        <v>2454685.6499999985</v>
      </c>
    </row>
    <row r="77" spans="1:6" ht="76.5" customHeight="1">
      <c r="A77" s="26" t="s">
        <v>55</v>
      </c>
      <c r="B77" s="78" t="s">
        <v>76</v>
      </c>
      <c r="C77" s="78" t="s">
        <v>101</v>
      </c>
      <c r="D77" s="34">
        <f>D78+D81+D86</f>
        <v>22953500</v>
      </c>
      <c r="E77" s="34">
        <f>E78+E81+E86</f>
        <v>20498814.350000001</v>
      </c>
      <c r="F77" s="81">
        <f t="shared" si="5"/>
        <v>2454685.6499999985</v>
      </c>
    </row>
    <row r="78" spans="1:6" ht="46.5">
      <c r="A78" s="26" t="s">
        <v>328</v>
      </c>
      <c r="B78" s="78" t="s">
        <v>76</v>
      </c>
      <c r="C78" s="78" t="s">
        <v>376</v>
      </c>
      <c r="D78" s="34">
        <f t="shared" ref="D78:D79" si="6">D79</f>
        <v>6751400</v>
      </c>
      <c r="E78" s="217">
        <f>E80</f>
        <v>6050400</v>
      </c>
      <c r="F78" s="81">
        <f t="shared" si="5"/>
        <v>701000</v>
      </c>
    </row>
    <row r="79" spans="1:6" ht="75" customHeight="1">
      <c r="A79" s="26" t="s">
        <v>56</v>
      </c>
      <c r="B79" s="78" t="s">
        <v>76</v>
      </c>
      <c r="C79" s="78" t="s">
        <v>377</v>
      </c>
      <c r="D79" s="34">
        <f t="shared" si="6"/>
        <v>6751400</v>
      </c>
      <c r="E79" s="35">
        <f>E80</f>
        <v>6050400</v>
      </c>
      <c r="F79" s="81">
        <f t="shared" si="5"/>
        <v>701000</v>
      </c>
    </row>
    <row r="80" spans="1:6" ht="67.5" customHeight="1">
      <c r="A80" s="26" t="s">
        <v>192</v>
      </c>
      <c r="B80" s="78" t="s">
        <v>76</v>
      </c>
      <c r="C80" s="78" t="s">
        <v>443</v>
      </c>
      <c r="D80" s="34">
        <v>6751400</v>
      </c>
      <c r="E80" s="35">
        <v>6050400</v>
      </c>
      <c r="F80" s="81">
        <f t="shared" si="5"/>
        <v>701000</v>
      </c>
    </row>
    <row r="81" spans="1:6" ht="72.75" customHeight="1">
      <c r="A81" s="26" t="s">
        <v>327</v>
      </c>
      <c r="B81" s="78" t="s">
        <v>76</v>
      </c>
      <c r="C81" s="78" t="s">
        <v>378</v>
      </c>
      <c r="D81" s="34">
        <f>D85+D82</f>
        <v>231300</v>
      </c>
      <c r="E81" s="217">
        <f>E82+E84</f>
        <v>168312.35</v>
      </c>
      <c r="F81" s="81">
        <f t="shared" si="5"/>
        <v>62987.649999999994</v>
      </c>
    </row>
    <row r="82" spans="1:6" ht="72.75" customHeight="1">
      <c r="A82" s="26" t="s">
        <v>213</v>
      </c>
      <c r="B82" s="78" t="s">
        <v>76</v>
      </c>
      <c r="C82" s="78" t="s">
        <v>381</v>
      </c>
      <c r="D82" s="87">
        <f>D83</f>
        <v>200</v>
      </c>
      <c r="E82" s="87">
        <f>E83</f>
        <v>200</v>
      </c>
      <c r="F82" s="81">
        <f t="shared" si="5"/>
        <v>0</v>
      </c>
    </row>
    <row r="83" spans="1:6" ht="72.75" customHeight="1">
      <c r="A83" s="26" t="s">
        <v>214</v>
      </c>
      <c r="B83" s="78" t="s">
        <v>76</v>
      </c>
      <c r="C83" s="78" t="s">
        <v>382</v>
      </c>
      <c r="D83" s="34">
        <v>200</v>
      </c>
      <c r="E83" s="87">
        <v>200</v>
      </c>
      <c r="F83" s="81">
        <f t="shared" si="5"/>
        <v>0</v>
      </c>
    </row>
    <row r="84" spans="1:6" ht="84.75" customHeight="1">
      <c r="A84" s="26" t="s">
        <v>57</v>
      </c>
      <c r="B84" s="78" t="s">
        <v>76</v>
      </c>
      <c r="C84" s="78" t="s">
        <v>379</v>
      </c>
      <c r="D84" s="34">
        <f>D85</f>
        <v>231100</v>
      </c>
      <c r="E84" s="35">
        <f>E85</f>
        <v>168112.35</v>
      </c>
      <c r="F84" s="81">
        <f t="shared" si="5"/>
        <v>62987.649999999994</v>
      </c>
    </row>
    <row r="85" spans="1:6" ht="103.5" customHeight="1">
      <c r="A85" s="26" t="s">
        <v>162</v>
      </c>
      <c r="B85" s="78" t="s">
        <v>76</v>
      </c>
      <c r="C85" s="78" t="s">
        <v>380</v>
      </c>
      <c r="D85" s="34">
        <v>231100</v>
      </c>
      <c r="E85" s="35">
        <v>168112.35</v>
      </c>
      <c r="F85" s="81">
        <f t="shared" si="5"/>
        <v>62987.649999999994</v>
      </c>
    </row>
    <row r="86" spans="1:6" ht="45" customHeight="1">
      <c r="A86" s="26" t="s">
        <v>58</v>
      </c>
      <c r="B86" s="78" t="s">
        <v>76</v>
      </c>
      <c r="C86" s="78" t="s">
        <v>383</v>
      </c>
      <c r="D86" s="34">
        <f>D87</f>
        <v>15970800</v>
      </c>
      <c r="E86" s="216">
        <f>E88</f>
        <v>14280102</v>
      </c>
      <c r="F86" s="81">
        <f t="shared" si="5"/>
        <v>1690698</v>
      </c>
    </row>
    <row r="87" spans="1:6" ht="85.5" customHeight="1">
      <c r="A87" s="26" t="s">
        <v>340</v>
      </c>
      <c r="B87" s="78" t="s">
        <v>76</v>
      </c>
      <c r="C87" s="78" t="s">
        <v>384</v>
      </c>
      <c r="D87" s="34">
        <f>D88</f>
        <v>15970800</v>
      </c>
      <c r="E87" s="162">
        <f>E88</f>
        <v>14280102</v>
      </c>
      <c r="F87" s="81">
        <f t="shared" si="5"/>
        <v>1690698</v>
      </c>
    </row>
    <row r="88" spans="1:6" ht="62.25" customHeight="1">
      <c r="A88" s="26" t="s">
        <v>339</v>
      </c>
      <c r="B88" s="78" t="s">
        <v>76</v>
      </c>
      <c r="C88" s="78" t="s">
        <v>385</v>
      </c>
      <c r="D88" s="34">
        <v>15970800</v>
      </c>
      <c r="E88" s="162">
        <v>14280102</v>
      </c>
      <c r="F88" s="81">
        <f t="shared" si="5"/>
        <v>1690698</v>
      </c>
    </row>
    <row r="89" spans="1:6" ht="15.95" customHeight="1">
      <c r="A89" s="95"/>
      <c r="B89" s="127"/>
      <c r="C89" s="128"/>
      <c r="D89" s="129"/>
      <c r="E89" s="140"/>
      <c r="F89" s="129"/>
    </row>
    <row r="90" spans="1:6" ht="15.95" customHeight="1">
      <c r="A90" s="95"/>
      <c r="B90" s="130"/>
      <c r="C90" s="131"/>
      <c r="D90" s="131"/>
      <c r="E90" s="131"/>
      <c r="F90" s="131"/>
    </row>
    <row r="91" spans="1:6" ht="15.95" customHeight="1">
      <c r="A91" s="95"/>
      <c r="B91" s="130"/>
      <c r="C91" s="131"/>
      <c r="D91" s="131"/>
      <c r="E91" s="131"/>
      <c r="F91" s="131"/>
    </row>
    <row r="92" spans="1:6" ht="15.95" customHeight="1">
      <c r="A92" s="95"/>
      <c r="B92" s="130"/>
      <c r="C92" s="131"/>
      <c r="D92" s="131"/>
      <c r="E92" s="131"/>
      <c r="F92" s="131"/>
    </row>
    <row r="93" spans="1:6" ht="15.95" customHeight="1">
      <c r="A93" s="95"/>
      <c r="B93" s="130"/>
      <c r="C93" s="131"/>
      <c r="D93" s="131"/>
      <c r="E93" s="131"/>
      <c r="F93" s="131"/>
    </row>
    <row r="94" spans="1:6" ht="15.95" customHeight="1">
      <c r="A94" s="95"/>
      <c r="B94" s="130"/>
      <c r="C94" s="131"/>
      <c r="D94" s="131"/>
      <c r="E94" s="131"/>
      <c r="F94" s="131"/>
    </row>
    <row r="95" spans="1:6" ht="15.95" customHeight="1">
      <c r="A95" s="95"/>
      <c r="B95" s="130"/>
      <c r="C95" s="131"/>
      <c r="D95" s="131"/>
      <c r="E95" s="131"/>
      <c r="F95" s="131"/>
    </row>
    <row r="96" spans="1:6" ht="15.95" customHeight="1">
      <c r="A96" s="95"/>
      <c r="B96" s="130"/>
      <c r="C96" s="131"/>
      <c r="D96" s="131"/>
      <c r="E96" s="131"/>
      <c r="F96" s="131"/>
    </row>
    <row r="97" spans="1:6" ht="15.95" customHeight="1">
      <c r="A97" s="95"/>
      <c r="B97" s="130"/>
      <c r="C97" s="131"/>
      <c r="D97" s="131"/>
      <c r="E97" s="131"/>
      <c r="F97" s="131"/>
    </row>
    <row r="98" spans="1:6" ht="22.5" customHeight="1">
      <c r="A98" s="95"/>
      <c r="B98" s="130"/>
      <c r="C98" s="131"/>
      <c r="D98" s="131"/>
      <c r="E98" s="131"/>
      <c r="F98" s="131"/>
    </row>
    <row r="99" spans="1:6" ht="12.75" customHeight="1">
      <c r="A99" s="95"/>
      <c r="B99" s="130"/>
      <c r="C99" s="131"/>
      <c r="D99" s="131"/>
      <c r="E99" s="131"/>
      <c r="F99" s="131"/>
    </row>
    <row r="100" spans="1:6" ht="12.75" customHeight="1">
      <c r="A100" s="95"/>
      <c r="B100" s="130"/>
      <c r="C100" s="131"/>
      <c r="D100" s="131"/>
      <c r="E100" s="131"/>
      <c r="F100" s="131"/>
    </row>
    <row r="101" spans="1:6" ht="12.75" customHeight="1">
      <c r="A101" s="132"/>
      <c r="B101" s="133"/>
      <c r="C101" s="131"/>
      <c r="D101" s="131"/>
      <c r="E101" s="131"/>
      <c r="F101" s="131"/>
    </row>
    <row r="102" spans="1:6" ht="12.75" customHeight="1">
      <c r="A102" s="132"/>
      <c r="B102" s="133"/>
      <c r="C102" s="131"/>
      <c r="D102" s="131"/>
      <c r="E102" s="131"/>
      <c r="F102" s="131"/>
    </row>
    <row r="103" spans="1:6" ht="22.5" customHeight="1">
      <c r="A103" s="132"/>
      <c r="B103" s="133"/>
      <c r="C103" s="131"/>
      <c r="D103" s="131"/>
      <c r="E103" s="131"/>
      <c r="F103" s="131"/>
    </row>
    <row r="104" spans="1:6" ht="11.25" customHeight="1">
      <c r="A104" s="132"/>
      <c r="B104" s="133"/>
      <c r="C104" s="131"/>
      <c r="D104" s="131"/>
      <c r="E104" s="131"/>
      <c r="F104" s="131"/>
    </row>
    <row r="105" spans="1:6" ht="11.25" customHeight="1">
      <c r="A105" s="132"/>
      <c r="B105" s="133"/>
      <c r="C105" s="131"/>
      <c r="D105" s="131"/>
      <c r="E105" s="131"/>
      <c r="F105" s="131"/>
    </row>
    <row r="106" spans="1:6" ht="11.25" customHeight="1">
      <c r="A106" s="56"/>
      <c r="B106" s="56"/>
      <c r="C106" s="134"/>
      <c r="D106" s="135"/>
      <c r="E106" s="136"/>
      <c r="F106" s="137"/>
    </row>
    <row r="107" spans="1:6" ht="11.25" customHeight="1">
      <c r="A107" s="56"/>
      <c r="B107" s="56"/>
      <c r="C107" s="134"/>
      <c r="D107" s="135"/>
      <c r="E107" s="136"/>
      <c r="F107" s="137"/>
    </row>
    <row r="108" spans="1:6" ht="11.25" customHeight="1">
      <c r="A108" s="56"/>
      <c r="B108" s="56"/>
      <c r="C108" s="134"/>
      <c r="D108" s="135"/>
      <c r="E108" s="136"/>
      <c r="F108" s="137"/>
    </row>
    <row r="109" spans="1:6" ht="11.25" customHeight="1">
      <c r="A109" s="56"/>
      <c r="B109" s="56"/>
      <c r="C109" s="134"/>
      <c r="D109" s="135"/>
      <c r="E109" s="136"/>
      <c r="F109" s="137"/>
    </row>
    <row r="110" spans="1:6" ht="11.25" customHeight="1">
      <c r="A110" s="56"/>
      <c r="B110" s="56"/>
      <c r="C110" s="134"/>
      <c r="D110" s="135"/>
      <c r="E110" s="136"/>
      <c r="F110" s="137"/>
    </row>
    <row r="111" spans="1:6" ht="11.25" customHeight="1">
      <c r="A111" s="56"/>
      <c r="B111" s="56"/>
      <c r="C111" s="134"/>
      <c r="D111" s="135"/>
      <c r="E111" s="136"/>
      <c r="F111" s="137"/>
    </row>
    <row r="112" spans="1:6" ht="11.25" customHeight="1">
      <c r="A112" s="56"/>
      <c r="B112" s="56"/>
      <c r="C112" s="134"/>
      <c r="D112" s="135"/>
      <c r="E112" s="136"/>
      <c r="F112" s="137"/>
    </row>
    <row r="113" spans="1:6" ht="11.25" customHeight="1">
      <c r="A113" s="56"/>
      <c r="B113" s="56"/>
      <c r="C113" s="134"/>
      <c r="D113" s="135"/>
      <c r="E113" s="136"/>
      <c r="F113" s="137"/>
    </row>
    <row r="114" spans="1:6" ht="11.25" customHeight="1">
      <c r="A114" s="56"/>
      <c r="B114" s="56"/>
      <c r="C114" s="134"/>
      <c r="D114" s="135"/>
      <c r="E114" s="136"/>
      <c r="F114" s="137"/>
    </row>
    <row r="115" spans="1:6" ht="11.25" customHeight="1">
      <c r="A115" s="56"/>
      <c r="B115" s="56"/>
      <c r="C115" s="134"/>
      <c r="D115" s="135"/>
      <c r="E115" s="136"/>
      <c r="F115" s="137"/>
    </row>
    <row r="116" spans="1:6" ht="11.25" customHeight="1">
      <c r="A116" s="56"/>
      <c r="B116" s="56"/>
      <c r="C116" s="134"/>
      <c r="D116" s="135"/>
      <c r="E116" s="136"/>
      <c r="F116" s="137"/>
    </row>
    <row r="117" spans="1:6" ht="11.25" customHeight="1">
      <c r="A117" s="7"/>
      <c r="B117" s="7"/>
      <c r="C117" s="21"/>
      <c r="D117" s="22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23.25" customHeight="1">
      <c r="A124" s="7"/>
      <c r="B124" s="7"/>
      <c r="C124" s="21"/>
      <c r="D124" s="22"/>
    </row>
    <row r="125" spans="1:6" ht="9.9499999999999993" customHeight="1">
      <c r="A125" s="7"/>
      <c r="B125" s="7"/>
      <c r="C125" s="21"/>
      <c r="D125" s="22"/>
    </row>
    <row r="126" spans="1:6" ht="12.75" customHeight="1">
      <c r="A126" s="7"/>
    </row>
    <row r="128" spans="1:6">
      <c r="A128" s="21"/>
      <c r="B128" s="21"/>
      <c r="C128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5"/>
  <sheetViews>
    <sheetView showGridLines="0" view="pageBreakPreview" zoomScale="75" zoomScaleSheetLayoutView="75" workbookViewId="0">
      <selection activeCell="H75" sqref="H75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140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4"/>
      <c r="F2" s="2"/>
    </row>
    <row r="3" spans="1:10" s="159" customFormat="1" ht="23.25">
      <c r="A3" s="197"/>
      <c r="B3" s="143" t="s">
        <v>10</v>
      </c>
      <c r="C3" s="143" t="s">
        <v>7</v>
      </c>
      <c r="D3" s="144" t="s">
        <v>31</v>
      </c>
      <c r="E3" s="145"/>
      <c r="F3" s="146" t="s">
        <v>2</v>
      </c>
    </row>
    <row r="4" spans="1:10" s="159" customFormat="1" ht="23.25">
      <c r="A4" s="198" t="s">
        <v>5</v>
      </c>
      <c r="B4" s="148" t="s">
        <v>11</v>
      </c>
      <c r="C4" s="147" t="s">
        <v>36</v>
      </c>
      <c r="D4" s="149" t="s">
        <v>30</v>
      </c>
      <c r="E4" s="147" t="s">
        <v>24</v>
      </c>
      <c r="F4" s="150" t="s">
        <v>3</v>
      </c>
    </row>
    <row r="5" spans="1:10" s="159" customFormat="1" ht="21" customHeight="1">
      <c r="A5" s="198"/>
      <c r="B5" s="148" t="s">
        <v>12</v>
      </c>
      <c r="C5" s="148" t="s">
        <v>34</v>
      </c>
      <c r="D5" s="149" t="s">
        <v>3</v>
      </c>
      <c r="E5" s="149"/>
      <c r="F5" s="150"/>
    </row>
    <row r="6" spans="1:10" s="159" customFormat="1" ht="23.25">
      <c r="A6" s="199">
        <v>1</v>
      </c>
      <c r="B6" s="151">
        <v>2</v>
      </c>
      <c r="C6" s="151">
        <v>3</v>
      </c>
      <c r="D6" s="144" t="s">
        <v>1</v>
      </c>
      <c r="E6" s="144" t="s">
        <v>25</v>
      </c>
      <c r="F6" s="152" t="s">
        <v>26</v>
      </c>
    </row>
    <row r="7" spans="1:10" s="159" customFormat="1" ht="23.25">
      <c r="A7" s="200" t="s">
        <v>9</v>
      </c>
      <c r="B7" s="153" t="s">
        <v>13</v>
      </c>
      <c r="C7" s="153"/>
      <c r="D7" s="139">
        <f>D8</f>
        <v>26517510</v>
      </c>
      <c r="E7" s="166">
        <f>E8</f>
        <v>21759767.989999995</v>
      </c>
      <c r="F7" s="138">
        <f t="shared" ref="F7:F12" si="0">D7-E7</f>
        <v>4757742.0100000054</v>
      </c>
      <c r="G7" s="160"/>
      <c r="H7" s="160"/>
    </row>
    <row r="8" spans="1:10" s="159" customFormat="1" ht="46.5">
      <c r="A8" s="201" t="s">
        <v>126</v>
      </c>
      <c r="B8" s="141" t="s">
        <v>13</v>
      </c>
      <c r="C8" s="141" t="s">
        <v>230</v>
      </c>
      <c r="D8" s="165">
        <f>D9+D62+D74+D111+D134+D173+D185+D193</f>
        <v>26517510</v>
      </c>
      <c r="E8" s="165">
        <f>E9+E62+E74+E111+E134+E173+E185+E193</f>
        <v>21759767.989999995</v>
      </c>
      <c r="F8" s="138">
        <f t="shared" si="0"/>
        <v>4757742.0100000054</v>
      </c>
      <c r="G8" s="154"/>
      <c r="H8" s="155"/>
    </row>
    <row r="9" spans="1:10" s="159" customFormat="1" ht="19.5" customHeight="1">
      <c r="A9" s="201" t="s">
        <v>59</v>
      </c>
      <c r="B9" s="141" t="s">
        <v>13</v>
      </c>
      <c r="C9" s="141" t="s">
        <v>231</v>
      </c>
      <c r="D9" s="192">
        <f>D10+D29+D35</f>
        <v>4802000</v>
      </c>
      <c r="E9" s="165">
        <f>E10+E29+E35</f>
        <v>3404006.8800000004</v>
      </c>
      <c r="F9" s="138">
        <f t="shared" si="0"/>
        <v>1397993.1199999996</v>
      </c>
      <c r="G9" s="154"/>
      <c r="H9" s="155"/>
    </row>
    <row r="10" spans="1:10" s="159" customFormat="1" ht="117" customHeight="1">
      <c r="A10" s="202" t="s">
        <v>200</v>
      </c>
      <c r="B10" s="141" t="s">
        <v>13</v>
      </c>
      <c r="C10" s="141" t="s">
        <v>229</v>
      </c>
      <c r="D10" s="165">
        <f>D11+D23</f>
        <v>4266400</v>
      </c>
      <c r="E10" s="166">
        <f>E11+E23</f>
        <v>3218426.9000000004</v>
      </c>
      <c r="F10" s="138">
        <f t="shared" si="0"/>
        <v>1047973.0999999996</v>
      </c>
      <c r="G10" s="154"/>
      <c r="H10" s="155"/>
      <c r="I10" s="160"/>
      <c r="J10" s="160"/>
    </row>
    <row r="11" spans="1:10" s="159" customFormat="1" ht="108" customHeight="1">
      <c r="A11" s="202" t="s">
        <v>347</v>
      </c>
      <c r="B11" s="141" t="s">
        <v>13</v>
      </c>
      <c r="C11" s="141" t="s">
        <v>228</v>
      </c>
      <c r="D11" s="165">
        <f>D12</f>
        <v>4266200</v>
      </c>
      <c r="E11" s="166">
        <f>E12</f>
        <v>3218226.9000000004</v>
      </c>
      <c r="F11" s="138">
        <f t="shared" si="0"/>
        <v>1047973.0999999996</v>
      </c>
      <c r="G11" s="154"/>
      <c r="H11" s="155"/>
      <c r="I11" s="160"/>
      <c r="J11" s="160"/>
    </row>
    <row r="12" spans="1:10" s="159" customFormat="1" ht="114.75" customHeight="1">
      <c r="A12" s="202" t="s">
        <v>195</v>
      </c>
      <c r="B12" s="141" t="s">
        <v>13</v>
      </c>
      <c r="C12" s="141" t="s">
        <v>227</v>
      </c>
      <c r="D12" s="165">
        <f>D13+D19</f>
        <v>4266200</v>
      </c>
      <c r="E12" s="166">
        <f>E13+E19</f>
        <v>3218226.9000000004</v>
      </c>
      <c r="F12" s="138">
        <f t="shared" si="0"/>
        <v>1047973.0999999996</v>
      </c>
      <c r="G12" s="154"/>
      <c r="H12" s="154"/>
      <c r="I12" s="155"/>
      <c r="J12" s="160"/>
    </row>
    <row r="13" spans="1:10" s="159" customFormat="1" ht="225" customHeight="1">
      <c r="A13" s="203" t="s">
        <v>332</v>
      </c>
      <c r="B13" s="141" t="s">
        <v>13</v>
      </c>
      <c r="C13" s="141" t="s">
        <v>224</v>
      </c>
      <c r="D13" s="165">
        <f>D14</f>
        <v>3740400</v>
      </c>
      <c r="E13" s="166">
        <f>E15</f>
        <v>2825418.5300000003</v>
      </c>
      <c r="F13" s="138">
        <f t="shared" ref="F13:F29" si="1">D13-E13</f>
        <v>914981.46999999974</v>
      </c>
      <c r="G13" s="154"/>
      <c r="H13" s="154"/>
      <c r="I13" s="155"/>
      <c r="J13" s="160"/>
    </row>
    <row r="14" spans="1:10" s="159" customFormat="1" ht="149.25" customHeight="1">
      <c r="A14" s="204" t="s">
        <v>305</v>
      </c>
      <c r="B14" s="141" t="s">
        <v>13</v>
      </c>
      <c r="C14" s="141" t="s">
        <v>306</v>
      </c>
      <c r="D14" s="165">
        <f>D15</f>
        <v>3740400</v>
      </c>
      <c r="E14" s="166">
        <f>E15</f>
        <v>2825418.5300000003</v>
      </c>
      <c r="F14" s="138">
        <f t="shared" si="1"/>
        <v>914981.46999999974</v>
      </c>
      <c r="G14" s="154"/>
      <c r="H14" s="154"/>
      <c r="I14" s="155"/>
      <c r="J14" s="160"/>
    </row>
    <row r="15" spans="1:10" s="159" customFormat="1" ht="70.5" customHeight="1">
      <c r="A15" s="202" t="s">
        <v>296</v>
      </c>
      <c r="B15" s="141" t="s">
        <v>13</v>
      </c>
      <c r="C15" s="141" t="s">
        <v>297</v>
      </c>
      <c r="D15" s="165">
        <f>D16+D17+D18</f>
        <v>3740400</v>
      </c>
      <c r="E15" s="166">
        <f>E16+E17+E18</f>
        <v>2825418.5300000003</v>
      </c>
      <c r="F15" s="138">
        <f t="shared" si="1"/>
        <v>914981.46999999974</v>
      </c>
      <c r="G15" s="154"/>
      <c r="H15" s="154"/>
      <c r="I15" s="155"/>
      <c r="J15" s="160"/>
    </row>
    <row r="16" spans="1:10" s="159" customFormat="1" ht="64.5" customHeight="1">
      <c r="A16" s="201" t="s">
        <v>232</v>
      </c>
      <c r="B16" s="141" t="s">
        <v>13</v>
      </c>
      <c r="C16" s="141" t="s">
        <v>225</v>
      </c>
      <c r="D16" s="165">
        <v>2802700</v>
      </c>
      <c r="E16" s="166">
        <v>2103087.31</v>
      </c>
      <c r="F16" s="138">
        <f t="shared" si="1"/>
        <v>699612.69</v>
      </c>
      <c r="G16" s="154"/>
      <c r="H16" s="155"/>
    </row>
    <row r="17" spans="1:8" s="159" customFormat="1" ht="93">
      <c r="A17" s="201" t="s">
        <v>127</v>
      </c>
      <c r="B17" s="141" t="s">
        <v>13</v>
      </c>
      <c r="C17" s="141" t="s">
        <v>226</v>
      </c>
      <c r="D17" s="165">
        <v>179700</v>
      </c>
      <c r="E17" s="165">
        <v>129373.62</v>
      </c>
      <c r="F17" s="138">
        <f t="shared" si="1"/>
        <v>50326.380000000005</v>
      </c>
      <c r="G17" s="154"/>
      <c r="H17" s="155"/>
    </row>
    <row r="18" spans="1:8" s="159" customFormat="1" ht="116.25">
      <c r="A18" s="201" t="s">
        <v>233</v>
      </c>
      <c r="B18" s="141" t="s">
        <v>13</v>
      </c>
      <c r="C18" s="141" t="s">
        <v>234</v>
      </c>
      <c r="D18" s="165">
        <v>758000</v>
      </c>
      <c r="E18" s="165">
        <v>592957.6</v>
      </c>
      <c r="F18" s="138">
        <f t="shared" si="1"/>
        <v>165042.40000000002</v>
      </c>
      <c r="G18" s="154"/>
      <c r="H18" s="155"/>
    </row>
    <row r="19" spans="1:8" s="159" customFormat="1" ht="206.25" customHeight="1">
      <c r="A19" s="202" t="s">
        <v>205</v>
      </c>
      <c r="B19" s="141" t="s">
        <v>13</v>
      </c>
      <c r="C19" s="141" t="s">
        <v>219</v>
      </c>
      <c r="D19" s="165">
        <f>D22</f>
        <v>525800</v>
      </c>
      <c r="E19" s="165">
        <f>E22</f>
        <v>392808.37</v>
      </c>
      <c r="F19" s="138">
        <f t="shared" si="1"/>
        <v>132991.63</v>
      </c>
      <c r="G19" s="154"/>
      <c r="H19" s="155"/>
    </row>
    <row r="20" spans="1:8" s="159" customFormat="1" ht="73.5" customHeight="1">
      <c r="A20" s="202" t="s">
        <v>288</v>
      </c>
      <c r="B20" s="141" t="s">
        <v>13</v>
      </c>
      <c r="C20" s="141" t="s">
        <v>290</v>
      </c>
      <c r="D20" s="165">
        <f>D21</f>
        <v>525800</v>
      </c>
      <c r="E20" s="165">
        <f>E22</f>
        <v>392808.37</v>
      </c>
      <c r="F20" s="138">
        <f t="shared" si="1"/>
        <v>132991.63</v>
      </c>
      <c r="G20" s="154"/>
      <c r="H20" s="155"/>
    </row>
    <row r="21" spans="1:8" s="159" customFormat="1" ht="72" customHeight="1">
      <c r="A21" s="202" t="s">
        <v>289</v>
      </c>
      <c r="B21" s="141" t="s">
        <v>13</v>
      </c>
      <c r="C21" s="141" t="s">
        <v>291</v>
      </c>
      <c r="D21" s="165">
        <f>D22</f>
        <v>525800</v>
      </c>
      <c r="E21" s="165">
        <f>E22</f>
        <v>392808.37</v>
      </c>
      <c r="F21" s="138">
        <f t="shared" si="1"/>
        <v>132991.63</v>
      </c>
      <c r="G21" s="154"/>
      <c r="H21" s="155"/>
    </row>
    <row r="22" spans="1:8" s="159" customFormat="1" ht="46.5" customHeight="1">
      <c r="A22" s="202" t="s">
        <v>365</v>
      </c>
      <c r="B22" s="141" t="s">
        <v>13</v>
      </c>
      <c r="C22" s="141" t="s">
        <v>216</v>
      </c>
      <c r="D22" s="165">
        <v>525800</v>
      </c>
      <c r="E22" s="166">
        <v>392808.37</v>
      </c>
      <c r="F22" s="138">
        <f t="shared" si="1"/>
        <v>132991.63</v>
      </c>
      <c r="G22" s="154"/>
      <c r="H22" s="155"/>
    </row>
    <row r="23" spans="1:8" s="159" customFormat="1" ht="67.5" customHeight="1">
      <c r="A23" s="203" t="s">
        <v>361</v>
      </c>
      <c r="B23" s="141" t="s">
        <v>13</v>
      </c>
      <c r="C23" s="172" t="s">
        <v>348</v>
      </c>
      <c r="D23" s="175">
        <v>200</v>
      </c>
      <c r="E23" s="173">
        <f>E28</f>
        <v>200</v>
      </c>
      <c r="F23" s="174">
        <f t="shared" si="1"/>
        <v>0</v>
      </c>
      <c r="G23" s="154"/>
      <c r="H23" s="155"/>
    </row>
    <row r="24" spans="1:8" s="159" customFormat="1" ht="23.25">
      <c r="A24" s="202" t="s">
        <v>128</v>
      </c>
      <c r="B24" s="141" t="s">
        <v>13</v>
      </c>
      <c r="C24" s="141" t="s">
        <v>218</v>
      </c>
      <c r="D24" s="165">
        <f t="shared" ref="D24" si="2">D25</f>
        <v>200</v>
      </c>
      <c r="E24" s="177">
        <f>E28</f>
        <v>200</v>
      </c>
      <c r="F24" s="138">
        <f t="shared" si="1"/>
        <v>0</v>
      </c>
    </row>
    <row r="25" spans="1:8" s="159" customFormat="1" ht="288" customHeight="1">
      <c r="A25" s="202" t="s">
        <v>193</v>
      </c>
      <c r="B25" s="141" t="s">
        <v>13</v>
      </c>
      <c r="C25" s="141" t="s">
        <v>217</v>
      </c>
      <c r="D25" s="165">
        <f>D26</f>
        <v>200</v>
      </c>
      <c r="E25" s="177">
        <f>E28</f>
        <v>200</v>
      </c>
      <c r="F25" s="138">
        <f t="shared" si="1"/>
        <v>0</v>
      </c>
    </row>
    <row r="26" spans="1:8" s="159" customFormat="1" ht="72" customHeight="1">
      <c r="A26" s="202" t="s">
        <v>288</v>
      </c>
      <c r="B26" s="141" t="s">
        <v>13</v>
      </c>
      <c r="C26" s="141" t="s">
        <v>293</v>
      </c>
      <c r="D26" s="165">
        <f>D27</f>
        <v>200</v>
      </c>
      <c r="E26" s="167">
        <f>E28</f>
        <v>200</v>
      </c>
      <c r="F26" s="138">
        <f t="shared" si="1"/>
        <v>0</v>
      </c>
    </row>
    <row r="27" spans="1:8" s="159" customFormat="1" ht="69" customHeight="1">
      <c r="A27" s="202" t="s">
        <v>289</v>
      </c>
      <c r="B27" s="141" t="s">
        <v>13</v>
      </c>
      <c r="C27" s="141" t="s">
        <v>292</v>
      </c>
      <c r="D27" s="165">
        <f>D28</f>
        <v>200</v>
      </c>
      <c r="E27" s="167">
        <f>E28</f>
        <v>200</v>
      </c>
      <c r="F27" s="138">
        <f t="shared" si="1"/>
        <v>0</v>
      </c>
    </row>
    <row r="28" spans="1:8" s="159" customFormat="1" ht="38.25" customHeight="1">
      <c r="A28" s="202" t="s">
        <v>365</v>
      </c>
      <c r="B28" s="141" t="s">
        <v>13</v>
      </c>
      <c r="C28" s="141" t="s">
        <v>215</v>
      </c>
      <c r="D28" s="165">
        <v>200</v>
      </c>
      <c r="E28" s="167">
        <v>200</v>
      </c>
      <c r="F28" s="138">
        <f t="shared" si="1"/>
        <v>0</v>
      </c>
    </row>
    <row r="29" spans="1:8" s="159" customFormat="1" ht="36" customHeight="1">
      <c r="A29" s="201" t="s">
        <v>65</v>
      </c>
      <c r="B29" s="141" t="s">
        <v>13</v>
      </c>
      <c r="C29" s="141" t="s">
        <v>220</v>
      </c>
      <c r="D29" s="192">
        <f>D34</f>
        <v>100000</v>
      </c>
      <c r="E29" s="166">
        <v>0</v>
      </c>
      <c r="F29" s="138">
        <f t="shared" si="1"/>
        <v>100000</v>
      </c>
    </row>
    <row r="30" spans="1:8" s="159" customFormat="1" ht="69.75">
      <c r="A30" s="201" t="s">
        <v>206</v>
      </c>
      <c r="B30" s="141" t="s">
        <v>13</v>
      </c>
      <c r="C30" s="141" t="s">
        <v>221</v>
      </c>
      <c r="D30" s="165">
        <f t="shared" ref="D30:E31" si="3">D31</f>
        <v>100000</v>
      </c>
      <c r="E30" s="166">
        <f t="shared" si="3"/>
        <v>0</v>
      </c>
      <c r="F30" s="138">
        <f t="shared" ref="F30" si="4">D30-E30</f>
        <v>100000</v>
      </c>
    </row>
    <row r="31" spans="1:8" s="159" customFormat="1" ht="46.5">
      <c r="A31" s="201" t="s">
        <v>129</v>
      </c>
      <c r="B31" s="141" t="s">
        <v>13</v>
      </c>
      <c r="C31" s="141" t="s">
        <v>222</v>
      </c>
      <c r="D31" s="165">
        <f t="shared" si="3"/>
        <v>100000</v>
      </c>
      <c r="E31" s="166">
        <f>E34</f>
        <v>0</v>
      </c>
      <c r="F31" s="138">
        <f>D31-E31</f>
        <v>100000</v>
      </c>
    </row>
    <row r="32" spans="1:8" s="159" customFormat="1" ht="147.75" customHeight="1">
      <c r="A32" s="201" t="s">
        <v>402</v>
      </c>
      <c r="B32" s="141" t="s">
        <v>13</v>
      </c>
      <c r="C32" s="141" t="s">
        <v>223</v>
      </c>
      <c r="D32" s="165">
        <f>D33</f>
        <v>100000</v>
      </c>
      <c r="E32" s="165">
        <f>E34</f>
        <v>0</v>
      </c>
      <c r="F32" s="138">
        <f>D32-E32</f>
        <v>100000</v>
      </c>
    </row>
    <row r="33" spans="1:9" s="159" customFormat="1" ht="23.25">
      <c r="A33" s="201" t="s">
        <v>299</v>
      </c>
      <c r="B33" s="141" t="s">
        <v>13</v>
      </c>
      <c r="C33" s="141" t="s">
        <v>298</v>
      </c>
      <c r="D33" s="165">
        <f>D34</f>
        <v>100000</v>
      </c>
      <c r="E33" s="166">
        <f>E34</f>
        <v>0</v>
      </c>
      <c r="F33" s="138">
        <f>D33-E33</f>
        <v>100000</v>
      </c>
      <c r="I33" s="196"/>
    </row>
    <row r="34" spans="1:9" s="159" customFormat="1" ht="23.25">
      <c r="A34" s="201" t="s">
        <v>130</v>
      </c>
      <c r="B34" s="141" t="s">
        <v>13</v>
      </c>
      <c r="C34" s="141" t="s">
        <v>235</v>
      </c>
      <c r="D34" s="165">
        <v>100000</v>
      </c>
      <c r="E34" s="167">
        <v>0</v>
      </c>
      <c r="F34" s="138">
        <f>D34-E34</f>
        <v>100000</v>
      </c>
    </row>
    <row r="35" spans="1:9" s="159" customFormat="1" ht="23.25">
      <c r="A35" s="202" t="s">
        <v>121</v>
      </c>
      <c r="B35" s="141" t="s">
        <v>13</v>
      </c>
      <c r="C35" s="141" t="s">
        <v>236</v>
      </c>
      <c r="D35" s="229">
        <f>D36+D48+D54</f>
        <v>435600</v>
      </c>
      <c r="E35" s="138">
        <f>E36+E48+E54+E59</f>
        <v>185579.97999999998</v>
      </c>
      <c r="F35" s="138">
        <f>D35-E35</f>
        <v>250020.02000000002</v>
      </c>
    </row>
    <row r="36" spans="1:9" s="159" customFormat="1" ht="106.5" customHeight="1">
      <c r="A36" s="202" t="s">
        <v>204</v>
      </c>
      <c r="B36" s="141" t="s">
        <v>13</v>
      </c>
      <c r="C36" s="141" t="s">
        <v>237</v>
      </c>
      <c r="D36" s="166">
        <f>D37</f>
        <v>60800</v>
      </c>
      <c r="E36" s="166">
        <f>E37</f>
        <v>59381.11</v>
      </c>
      <c r="F36" s="138">
        <f t="shared" ref="F36:F37" si="5">D36-E36</f>
        <v>1418.8899999999994</v>
      </c>
    </row>
    <row r="37" spans="1:9" s="159" customFormat="1" ht="155.25" customHeight="1">
      <c r="A37" s="202" t="s">
        <v>195</v>
      </c>
      <c r="B37" s="141" t="s">
        <v>13</v>
      </c>
      <c r="C37" s="141" t="s">
        <v>238</v>
      </c>
      <c r="D37" s="165">
        <f>D38+D42</f>
        <v>60800</v>
      </c>
      <c r="E37" s="165">
        <f>E38+E42</f>
        <v>59381.11</v>
      </c>
      <c r="F37" s="138">
        <f t="shared" si="5"/>
        <v>1418.8899999999994</v>
      </c>
    </row>
    <row r="38" spans="1:9" s="159" customFormat="1" ht="204.75" customHeight="1">
      <c r="A38" s="202" t="s">
        <v>158</v>
      </c>
      <c r="B38" s="141" t="s">
        <v>13</v>
      </c>
      <c r="C38" s="141" t="s">
        <v>244</v>
      </c>
      <c r="D38" s="165">
        <v>20000</v>
      </c>
      <c r="E38" s="166">
        <f>E41</f>
        <v>20000</v>
      </c>
      <c r="F38" s="138">
        <f>D38-E38</f>
        <v>0</v>
      </c>
    </row>
    <row r="39" spans="1:9" s="159" customFormat="1" ht="36" customHeight="1">
      <c r="A39" s="202" t="s">
        <v>299</v>
      </c>
      <c r="B39" s="141" t="s">
        <v>13</v>
      </c>
      <c r="C39" s="141" t="s">
        <v>302</v>
      </c>
      <c r="D39" s="165">
        <f t="shared" ref="D39" si="6">D40</f>
        <v>20000</v>
      </c>
      <c r="E39" s="166">
        <f>E41</f>
        <v>20000</v>
      </c>
      <c r="F39" s="138">
        <f>D39-E39</f>
        <v>0</v>
      </c>
    </row>
    <row r="40" spans="1:9" s="159" customFormat="1" ht="22.5" customHeight="1">
      <c r="A40" s="202" t="s">
        <v>300</v>
      </c>
      <c r="B40" s="141" t="s">
        <v>13</v>
      </c>
      <c r="C40" s="141" t="s">
        <v>301</v>
      </c>
      <c r="D40" s="165">
        <f>D41</f>
        <v>20000</v>
      </c>
      <c r="E40" s="166">
        <f>E41</f>
        <v>20000</v>
      </c>
      <c r="F40" s="138">
        <f>D40-E40</f>
        <v>0</v>
      </c>
    </row>
    <row r="41" spans="1:9" s="159" customFormat="1" ht="23.25">
      <c r="A41" s="202" t="s">
        <v>159</v>
      </c>
      <c r="B41" s="141" t="s">
        <v>13</v>
      </c>
      <c r="C41" s="141" t="s">
        <v>239</v>
      </c>
      <c r="D41" s="165">
        <v>20000</v>
      </c>
      <c r="E41" s="165">
        <v>20000</v>
      </c>
      <c r="F41" s="138">
        <f>D41-E41</f>
        <v>0</v>
      </c>
    </row>
    <row r="42" spans="1:9" s="159" customFormat="1" ht="162.75">
      <c r="A42" s="202" t="s">
        <v>163</v>
      </c>
      <c r="B42" s="141" t="s">
        <v>13</v>
      </c>
      <c r="C42" s="141" t="s">
        <v>345</v>
      </c>
      <c r="D42" s="165">
        <f>D43</f>
        <v>40800</v>
      </c>
      <c r="E42" s="165">
        <f>E44</f>
        <v>39381.11</v>
      </c>
      <c r="F42" s="138">
        <f t="shared" ref="F42:F92" si="7">D42-E42</f>
        <v>1418.8899999999994</v>
      </c>
    </row>
    <row r="43" spans="1:9" s="159" customFormat="1" ht="54.75" customHeight="1">
      <c r="A43" s="202" t="s">
        <v>299</v>
      </c>
      <c r="B43" s="141" t="s">
        <v>13</v>
      </c>
      <c r="C43" s="141" t="s">
        <v>344</v>
      </c>
      <c r="D43" s="165">
        <f>D44</f>
        <v>40800</v>
      </c>
      <c r="E43" s="165">
        <f>E44</f>
        <v>39381.11</v>
      </c>
      <c r="F43" s="138">
        <f t="shared" si="7"/>
        <v>1418.8899999999994</v>
      </c>
    </row>
    <row r="44" spans="1:9" s="159" customFormat="1" ht="46.5" customHeight="1">
      <c r="A44" s="202" t="s">
        <v>300</v>
      </c>
      <c r="B44" s="141" t="s">
        <v>13</v>
      </c>
      <c r="C44" s="141" t="s">
        <v>343</v>
      </c>
      <c r="D44" s="165">
        <f>D45+D46+D47</f>
        <v>40800</v>
      </c>
      <c r="E44" s="165">
        <f>E45+E46+E47</f>
        <v>39381.11</v>
      </c>
      <c r="F44" s="138">
        <f t="shared" si="7"/>
        <v>1418.8899999999994</v>
      </c>
    </row>
    <row r="45" spans="1:9" s="159" customFormat="1" ht="46.5" customHeight="1">
      <c r="A45" s="202" t="s">
        <v>426</v>
      </c>
      <c r="B45" s="141" t="s">
        <v>13</v>
      </c>
      <c r="C45" s="141" t="s">
        <v>427</v>
      </c>
      <c r="D45" s="165">
        <v>0</v>
      </c>
      <c r="E45" s="165">
        <v>0</v>
      </c>
      <c r="F45" s="138">
        <f t="shared" si="7"/>
        <v>0</v>
      </c>
    </row>
    <row r="46" spans="1:9" s="159" customFormat="1" ht="31.5" customHeight="1">
      <c r="A46" s="202" t="s">
        <v>333</v>
      </c>
      <c r="B46" s="141" t="s">
        <v>13</v>
      </c>
      <c r="C46" s="141" t="s">
        <v>342</v>
      </c>
      <c r="D46" s="139">
        <v>35900</v>
      </c>
      <c r="E46" s="165">
        <v>35746.53</v>
      </c>
      <c r="F46" s="138">
        <f t="shared" si="7"/>
        <v>153.47000000000116</v>
      </c>
    </row>
    <row r="47" spans="1:9" s="159" customFormat="1" ht="24.75" customHeight="1">
      <c r="A47" s="202" t="s">
        <v>159</v>
      </c>
      <c r="B47" s="141" t="s">
        <v>13</v>
      </c>
      <c r="C47" s="141" t="s">
        <v>349</v>
      </c>
      <c r="D47" s="139">
        <v>4900</v>
      </c>
      <c r="E47" s="165">
        <v>3634.58</v>
      </c>
      <c r="F47" s="138">
        <f t="shared" si="7"/>
        <v>1265.42</v>
      </c>
    </row>
    <row r="48" spans="1:9" s="159" customFormat="1" ht="84" customHeight="1">
      <c r="A48" s="202" t="s">
        <v>207</v>
      </c>
      <c r="B48" s="141" t="s">
        <v>13</v>
      </c>
      <c r="C48" s="141" t="s">
        <v>240</v>
      </c>
      <c r="D48" s="165">
        <f>D49</f>
        <v>25000</v>
      </c>
      <c r="E48" s="165">
        <f>E49</f>
        <v>17888</v>
      </c>
      <c r="F48" s="138">
        <f t="shared" si="7"/>
        <v>7112</v>
      </c>
    </row>
    <row r="49" spans="1:6" s="159" customFormat="1" ht="92.25" customHeight="1">
      <c r="A49" s="201" t="s">
        <v>124</v>
      </c>
      <c r="B49" s="141" t="s">
        <v>13</v>
      </c>
      <c r="C49" s="141" t="s">
        <v>241</v>
      </c>
      <c r="D49" s="139">
        <f>D53</f>
        <v>25000</v>
      </c>
      <c r="E49" s="165">
        <f>E53</f>
        <v>17888</v>
      </c>
      <c r="F49" s="138">
        <f t="shared" si="7"/>
        <v>7112</v>
      </c>
    </row>
    <row r="50" spans="1:6" s="159" customFormat="1" ht="297.75" customHeight="1">
      <c r="A50" s="201" t="s">
        <v>203</v>
      </c>
      <c r="B50" s="141" t="s">
        <v>13</v>
      </c>
      <c r="C50" s="141" t="s">
        <v>242</v>
      </c>
      <c r="D50" s="139">
        <f>D53</f>
        <v>25000</v>
      </c>
      <c r="E50" s="165">
        <f>E53</f>
        <v>17888</v>
      </c>
      <c r="F50" s="138">
        <f t="shared" si="7"/>
        <v>7112</v>
      </c>
    </row>
    <row r="51" spans="1:6" s="159" customFormat="1" ht="63.75" customHeight="1">
      <c r="A51" s="201" t="s">
        <v>288</v>
      </c>
      <c r="B51" s="141" t="s">
        <v>13</v>
      </c>
      <c r="C51" s="141" t="s">
        <v>295</v>
      </c>
      <c r="D51" s="165">
        <f>D53</f>
        <v>25000</v>
      </c>
      <c r="E51" s="165">
        <f>E53</f>
        <v>17888</v>
      </c>
      <c r="F51" s="138">
        <f t="shared" si="7"/>
        <v>7112</v>
      </c>
    </row>
    <row r="52" spans="1:6" s="159" customFormat="1" ht="79.5" customHeight="1">
      <c r="A52" s="201" t="s">
        <v>289</v>
      </c>
      <c r="B52" s="141" t="s">
        <v>13</v>
      </c>
      <c r="C52" s="141" t="s">
        <v>294</v>
      </c>
      <c r="D52" s="165">
        <f>D53</f>
        <v>25000</v>
      </c>
      <c r="E52" s="165">
        <f>E53</f>
        <v>17888</v>
      </c>
      <c r="F52" s="138">
        <f t="shared" si="7"/>
        <v>7112</v>
      </c>
    </row>
    <row r="53" spans="1:6" s="159" customFormat="1" ht="56.25" customHeight="1">
      <c r="A53" s="202" t="s">
        <v>365</v>
      </c>
      <c r="B53" s="141" t="s">
        <v>13</v>
      </c>
      <c r="C53" s="141" t="s">
        <v>243</v>
      </c>
      <c r="D53" s="165">
        <v>25000</v>
      </c>
      <c r="E53" s="165">
        <v>17888</v>
      </c>
      <c r="F53" s="138">
        <f t="shared" si="7"/>
        <v>7112</v>
      </c>
    </row>
    <row r="54" spans="1:6" s="159" customFormat="1" ht="66" customHeight="1">
      <c r="A54" s="203" t="s">
        <v>361</v>
      </c>
      <c r="B54" s="141" t="s">
        <v>13</v>
      </c>
      <c r="C54" s="141" t="s">
        <v>359</v>
      </c>
      <c r="D54" s="165">
        <f>D55</f>
        <v>349800</v>
      </c>
      <c r="E54" s="166">
        <f>E58</f>
        <v>5159.08</v>
      </c>
      <c r="F54" s="138">
        <f t="shared" si="7"/>
        <v>344640.92</v>
      </c>
    </row>
    <row r="55" spans="1:6" s="159" customFormat="1" ht="24.75" customHeight="1">
      <c r="A55" s="202" t="s">
        <v>128</v>
      </c>
      <c r="B55" s="141" t="s">
        <v>13</v>
      </c>
      <c r="C55" s="141" t="s">
        <v>360</v>
      </c>
      <c r="D55" s="139">
        <f>D56+D59</f>
        <v>349800</v>
      </c>
      <c r="E55" s="166">
        <f>E58</f>
        <v>5159.08</v>
      </c>
      <c r="F55" s="138">
        <f t="shared" si="7"/>
        <v>344640.92</v>
      </c>
    </row>
    <row r="56" spans="1:6" s="159" customFormat="1" ht="24.75" customHeight="1">
      <c r="A56" s="202" t="s">
        <v>299</v>
      </c>
      <c r="B56" s="141" t="s">
        <v>13</v>
      </c>
      <c r="C56" s="141" t="s">
        <v>459</v>
      </c>
      <c r="D56" s="139">
        <v>5200</v>
      </c>
      <c r="E56" s="166">
        <f>E58</f>
        <v>5159.08</v>
      </c>
      <c r="F56" s="138">
        <f>D56-E56</f>
        <v>40.920000000000073</v>
      </c>
    </row>
    <row r="57" spans="1:6" s="159" customFormat="1" ht="46.5" customHeight="1">
      <c r="A57" s="202" t="s">
        <v>458</v>
      </c>
      <c r="B57" s="141" t="s">
        <v>13</v>
      </c>
      <c r="C57" s="141" t="s">
        <v>460</v>
      </c>
      <c r="D57" s="139">
        <v>5200</v>
      </c>
      <c r="E57" s="166">
        <f>E58</f>
        <v>5159.08</v>
      </c>
      <c r="F57" s="138">
        <f>D57-E57</f>
        <v>40.920000000000073</v>
      </c>
    </row>
    <row r="58" spans="1:6" s="159" customFormat="1" ht="195" customHeight="1">
      <c r="A58" s="209" t="s">
        <v>466</v>
      </c>
      <c r="B58" s="141" t="s">
        <v>13</v>
      </c>
      <c r="C58" s="141" t="s">
        <v>461</v>
      </c>
      <c r="D58" s="139">
        <v>5200</v>
      </c>
      <c r="E58" s="166">
        <v>5159.08</v>
      </c>
      <c r="F58" s="138">
        <f>D58-E58</f>
        <v>40.920000000000073</v>
      </c>
    </row>
    <row r="59" spans="1:6" s="159" customFormat="1" ht="29.25" customHeight="1">
      <c r="A59" s="209" t="s">
        <v>299</v>
      </c>
      <c r="B59" s="164" t="s">
        <v>13</v>
      </c>
      <c r="C59" s="164" t="s">
        <v>403</v>
      </c>
      <c r="D59" s="165">
        <f>D61</f>
        <v>344600</v>
      </c>
      <c r="E59" s="166">
        <f>E60</f>
        <v>103151.79</v>
      </c>
      <c r="F59" s="166">
        <f t="shared" si="7"/>
        <v>241448.21000000002</v>
      </c>
    </row>
    <row r="60" spans="1:6" s="159" customFormat="1" ht="28.5" customHeight="1">
      <c r="A60" s="202" t="s">
        <v>362</v>
      </c>
      <c r="B60" s="141" t="s">
        <v>13</v>
      </c>
      <c r="C60" s="141" t="s">
        <v>404</v>
      </c>
      <c r="D60" s="139">
        <f>D61</f>
        <v>344600</v>
      </c>
      <c r="E60" s="166">
        <f>E61</f>
        <v>103151.79</v>
      </c>
      <c r="F60" s="138">
        <f t="shared" si="7"/>
        <v>241448.21000000002</v>
      </c>
    </row>
    <row r="61" spans="1:6" s="159" customFormat="1" ht="97.5" customHeight="1">
      <c r="A61" s="202" t="s">
        <v>363</v>
      </c>
      <c r="B61" s="141" t="s">
        <v>13</v>
      </c>
      <c r="C61" s="141" t="s">
        <v>405</v>
      </c>
      <c r="D61" s="165">
        <v>344600</v>
      </c>
      <c r="E61" s="166">
        <v>103151.79</v>
      </c>
      <c r="F61" s="138">
        <f t="shared" si="7"/>
        <v>241448.21000000002</v>
      </c>
    </row>
    <row r="62" spans="1:6" s="159" customFormat="1" ht="36.75" customHeight="1">
      <c r="A62" s="202" t="s">
        <v>60</v>
      </c>
      <c r="B62" s="141" t="s">
        <v>13</v>
      </c>
      <c r="C62" s="141" t="s">
        <v>249</v>
      </c>
      <c r="D62" s="192">
        <f t="shared" ref="D62" si="8">D63</f>
        <v>231100</v>
      </c>
      <c r="E62" s="195">
        <f>E63</f>
        <v>168112.35</v>
      </c>
      <c r="F62" s="138">
        <f t="shared" si="7"/>
        <v>62987.649999999994</v>
      </c>
    </row>
    <row r="63" spans="1:6" s="159" customFormat="1" ht="48" customHeight="1">
      <c r="A63" s="202" t="s">
        <v>61</v>
      </c>
      <c r="B63" s="141" t="s">
        <v>13</v>
      </c>
      <c r="C63" s="141" t="s">
        <v>248</v>
      </c>
      <c r="D63" s="165">
        <f>D65</f>
        <v>231100</v>
      </c>
      <c r="E63" s="166">
        <f>E66</f>
        <v>168112.35</v>
      </c>
      <c r="F63" s="138">
        <f t="shared" si="7"/>
        <v>62987.649999999994</v>
      </c>
    </row>
    <row r="64" spans="1:6" s="159" customFormat="1" ht="81" customHeight="1">
      <c r="A64" s="203" t="s">
        <v>361</v>
      </c>
      <c r="B64" s="141" t="s">
        <v>13</v>
      </c>
      <c r="C64" s="172" t="s">
        <v>406</v>
      </c>
      <c r="D64" s="175">
        <f>D65</f>
        <v>231100</v>
      </c>
      <c r="E64" s="173">
        <f>E66</f>
        <v>168112.35</v>
      </c>
      <c r="F64" s="138">
        <f t="shared" si="7"/>
        <v>62987.649999999994</v>
      </c>
    </row>
    <row r="65" spans="1:6" s="159" customFormat="1" ht="36" customHeight="1">
      <c r="A65" s="202" t="s">
        <v>128</v>
      </c>
      <c r="B65" s="141" t="s">
        <v>13</v>
      </c>
      <c r="C65" s="141" t="s">
        <v>245</v>
      </c>
      <c r="D65" s="165">
        <f>D69+D70+D71</f>
        <v>231100</v>
      </c>
      <c r="E65" s="166">
        <f>E66</f>
        <v>168112.35</v>
      </c>
      <c r="F65" s="138">
        <f t="shared" si="7"/>
        <v>62987.649999999994</v>
      </c>
    </row>
    <row r="66" spans="1:6" s="159" customFormat="1" ht="162.75">
      <c r="A66" s="202" t="s">
        <v>407</v>
      </c>
      <c r="B66" s="141" t="s">
        <v>13</v>
      </c>
      <c r="C66" s="141" t="s">
        <v>246</v>
      </c>
      <c r="D66" s="165">
        <f>D69+D70+D71</f>
        <v>231100</v>
      </c>
      <c r="E66" s="166">
        <f>E67+E71</f>
        <v>168112.35</v>
      </c>
      <c r="F66" s="138">
        <f t="shared" si="7"/>
        <v>62987.649999999994</v>
      </c>
    </row>
    <row r="67" spans="1:6" s="159" customFormat="1" ht="171" customHeight="1">
      <c r="A67" s="202" t="s">
        <v>305</v>
      </c>
      <c r="B67" s="141" t="s">
        <v>13</v>
      </c>
      <c r="C67" s="141" t="s">
        <v>303</v>
      </c>
      <c r="D67" s="166">
        <f t="shared" ref="D67" si="9">D68</f>
        <v>226100</v>
      </c>
      <c r="E67" s="166">
        <f>E68</f>
        <v>168112.35</v>
      </c>
      <c r="F67" s="138">
        <f t="shared" si="7"/>
        <v>57987.649999999994</v>
      </c>
    </row>
    <row r="68" spans="1:6" s="159" customFormat="1" ht="57" customHeight="1">
      <c r="A68" s="202" t="s">
        <v>296</v>
      </c>
      <c r="B68" s="141" t="s">
        <v>13</v>
      </c>
      <c r="C68" s="141" t="s">
        <v>304</v>
      </c>
      <c r="D68" s="165">
        <f>D69+D70</f>
        <v>226100</v>
      </c>
      <c r="E68" s="166">
        <f>E69+E70</f>
        <v>168112.35</v>
      </c>
      <c r="F68" s="138">
        <f t="shared" si="7"/>
        <v>57987.649999999994</v>
      </c>
    </row>
    <row r="69" spans="1:6" s="159" customFormat="1" ht="41.25" customHeight="1">
      <c r="A69" s="201" t="s">
        <v>251</v>
      </c>
      <c r="B69" s="141" t="s">
        <v>13</v>
      </c>
      <c r="C69" s="141" t="s">
        <v>247</v>
      </c>
      <c r="D69" s="166">
        <v>173700</v>
      </c>
      <c r="E69" s="166">
        <v>132065.06</v>
      </c>
      <c r="F69" s="138">
        <f t="shared" si="7"/>
        <v>41634.94</v>
      </c>
    </row>
    <row r="70" spans="1:6" s="159" customFormat="1" ht="93.75" customHeight="1">
      <c r="A70" s="201" t="s">
        <v>233</v>
      </c>
      <c r="B70" s="141" t="s">
        <v>13</v>
      </c>
      <c r="C70" s="141" t="s">
        <v>250</v>
      </c>
      <c r="D70" s="165">
        <v>52400</v>
      </c>
      <c r="E70" s="165">
        <v>36047.29</v>
      </c>
      <c r="F70" s="138">
        <f t="shared" si="7"/>
        <v>16352.71</v>
      </c>
    </row>
    <row r="71" spans="1:6" s="159" customFormat="1" ht="78" customHeight="1">
      <c r="A71" s="201" t="s">
        <v>288</v>
      </c>
      <c r="B71" s="141" t="s">
        <v>13</v>
      </c>
      <c r="C71" s="141" t="s">
        <v>399</v>
      </c>
      <c r="D71" s="165">
        <v>5000</v>
      </c>
      <c r="E71" s="165">
        <f>E73</f>
        <v>0</v>
      </c>
      <c r="F71" s="138">
        <f t="shared" si="7"/>
        <v>5000</v>
      </c>
    </row>
    <row r="72" spans="1:6" s="159" customFormat="1" ht="75.75" customHeight="1">
      <c r="A72" s="201" t="s">
        <v>289</v>
      </c>
      <c r="B72" s="141" t="s">
        <v>13</v>
      </c>
      <c r="C72" s="141" t="s">
        <v>400</v>
      </c>
      <c r="D72" s="165">
        <v>5000</v>
      </c>
      <c r="E72" s="165">
        <f>E73</f>
        <v>0</v>
      </c>
      <c r="F72" s="138">
        <f t="shared" si="7"/>
        <v>5000</v>
      </c>
    </row>
    <row r="73" spans="1:6" s="159" customFormat="1" ht="38.25" customHeight="1">
      <c r="A73" s="202" t="s">
        <v>365</v>
      </c>
      <c r="B73" s="141" t="s">
        <v>13</v>
      </c>
      <c r="C73" s="141" t="s">
        <v>401</v>
      </c>
      <c r="D73" s="165">
        <v>5000</v>
      </c>
      <c r="E73" s="165">
        <v>0</v>
      </c>
      <c r="F73" s="138">
        <f t="shared" si="7"/>
        <v>5000</v>
      </c>
    </row>
    <row r="74" spans="1:6" s="159" customFormat="1" ht="78.75" customHeight="1">
      <c r="A74" s="202" t="s">
        <v>62</v>
      </c>
      <c r="B74" s="141" t="s">
        <v>13</v>
      </c>
      <c r="C74" s="141" t="s">
        <v>252</v>
      </c>
      <c r="D74" s="192">
        <f>D75+D93+D104+D98</f>
        <v>197600</v>
      </c>
      <c r="E74" s="192">
        <f>E75+E93+E104</f>
        <v>157184</v>
      </c>
      <c r="F74" s="138">
        <f t="shared" si="7"/>
        <v>40416</v>
      </c>
    </row>
    <row r="75" spans="1:6" s="159" customFormat="1" ht="91.5" customHeight="1">
      <c r="A75" s="202" t="s">
        <v>133</v>
      </c>
      <c r="B75" s="141" t="s">
        <v>13</v>
      </c>
      <c r="C75" s="141" t="s">
        <v>253</v>
      </c>
      <c r="D75" s="165">
        <f>D76</f>
        <v>112800</v>
      </c>
      <c r="E75" s="165">
        <f>E77</f>
        <v>92000</v>
      </c>
      <c r="F75" s="138">
        <f t="shared" si="7"/>
        <v>20800</v>
      </c>
    </row>
    <row r="76" spans="1:6" s="159" customFormat="1" ht="139.5">
      <c r="A76" s="201" t="s">
        <v>364</v>
      </c>
      <c r="B76" s="141" t="s">
        <v>13</v>
      </c>
      <c r="C76" s="141" t="s">
        <v>254</v>
      </c>
      <c r="D76" s="165">
        <f>D77</f>
        <v>112800</v>
      </c>
      <c r="E76" s="165">
        <f>E77</f>
        <v>92000</v>
      </c>
      <c r="F76" s="138">
        <f t="shared" si="7"/>
        <v>20800</v>
      </c>
    </row>
    <row r="77" spans="1:6" s="159" customFormat="1" ht="147.75" customHeight="1">
      <c r="A77" s="204" t="s">
        <v>408</v>
      </c>
      <c r="B77" s="141" t="s">
        <v>13</v>
      </c>
      <c r="C77" s="164" t="s">
        <v>255</v>
      </c>
      <c r="D77" s="165">
        <f>D78+D83</f>
        <v>112800</v>
      </c>
      <c r="E77" s="166">
        <v>92000</v>
      </c>
      <c r="F77" s="138">
        <f t="shared" si="7"/>
        <v>20800</v>
      </c>
    </row>
    <row r="78" spans="1:6" s="159" customFormat="1" ht="256.5" customHeight="1">
      <c r="A78" s="204" t="s">
        <v>409</v>
      </c>
      <c r="B78" s="141" t="s">
        <v>13</v>
      </c>
      <c r="C78" s="141" t="s">
        <v>410</v>
      </c>
      <c r="D78" s="165">
        <f>D79</f>
        <v>2500</v>
      </c>
      <c r="E78" s="166">
        <f>E81</f>
        <v>0</v>
      </c>
      <c r="F78" s="138">
        <f t="shared" si="7"/>
        <v>2500</v>
      </c>
    </row>
    <row r="79" spans="1:6" s="159" customFormat="1" ht="37.5" customHeight="1">
      <c r="A79" s="201" t="s">
        <v>288</v>
      </c>
      <c r="B79" s="141" t="s">
        <v>13</v>
      </c>
      <c r="C79" s="141" t="s">
        <v>411</v>
      </c>
      <c r="D79" s="165">
        <f>D80</f>
        <v>2500</v>
      </c>
      <c r="E79" s="166">
        <f>E81</f>
        <v>0</v>
      </c>
      <c r="F79" s="138">
        <f t="shared" si="7"/>
        <v>2500</v>
      </c>
    </row>
    <row r="80" spans="1:6" s="159" customFormat="1" ht="70.5" customHeight="1">
      <c r="A80" s="201" t="s">
        <v>289</v>
      </c>
      <c r="B80" s="141" t="s">
        <v>13</v>
      </c>
      <c r="C80" s="141" t="s">
        <v>412</v>
      </c>
      <c r="D80" s="165">
        <f>D81</f>
        <v>2500</v>
      </c>
      <c r="E80" s="166">
        <f>E81</f>
        <v>0</v>
      </c>
      <c r="F80" s="138">
        <f t="shared" si="7"/>
        <v>2500</v>
      </c>
    </row>
    <row r="81" spans="1:6" s="159" customFormat="1" ht="46.5" customHeight="1">
      <c r="A81" s="202" t="s">
        <v>366</v>
      </c>
      <c r="B81" s="141" t="s">
        <v>13</v>
      </c>
      <c r="C81" s="141" t="s">
        <v>413</v>
      </c>
      <c r="D81" s="165">
        <v>2500</v>
      </c>
      <c r="E81" s="166">
        <v>0</v>
      </c>
      <c r="F81" s="138">
        <f t="shared" si="7"/>
        <v>2500</v>
      </c>
    </row>
    <row r="82" spans="1:6" s="159" customFormat="1" ht="0.75" customHeight="1">
      <c r="A82" s="205"/>
      <c r="B82" s="193"/>
      <c r="C82" s="193"/>
      <c r="D82" s="165"/>
      <c r="E82" s="165"/>
      <c r="F82" s="138">
        <f t="shared" si="7"/>
        <v>0</v>
      </c>
    </row>
    <row r="83" spans="1:6" s="159" customFormat="1" ht="330" customHeight="1">
      <c r="A83" s="204" t="s">
        <v>134</v>
      </c>
      <c r="B83" s="141" t="s">
        <v>13</v>
      </c>
      <c r="C83" s="141" t="s">
        <v>256</v>
      </c>
      <c r="D83" s="165">
        <f t="shared" ref="D83:D84" si="10">D84</f>
        <v>110300</v>
      </c>
      <c r="E83" s="166">
        <f>E85</f>
        <v>92000</v>
      </c>
      <c r="F83" s="138">
        <f t="shared" si="7"/>
        <v>18300</v>
      </c>
    </row>
    <row r="84" spans="1:6" s="159" customFormat="1" ht="23.25">
      <c r="A84" s="204" t="s">
        <v>308</v>
      </c>
      <c r="B84" s="141" t="s">
        <v>13</v>
      </c>
      <c r="C84" s="141" t="s">
        <v>307</v>
      </c>
      <c r="D84" s="165">
        <f t="shared" si="10"/>
        <v>110300</v>
      </c>
      <c r="E84" s="166">
        <f>E85</f>
        <v>92000</v>
      </c>
      <c r="F84" s="138">
        <f t="shared" si="7"/>
        <v>18300</v>
      </c>
    </row>
    <row r="85" spans="1:6" s="159" customFormat="1" ht="33.75" customHeight="1">
      <c r="A85" s="202" t="s">
        <v>58</v>
      </c>
      <c r="B85" s="141" t="s">
        <v>13</v>
      </c>
      <c r="C85" s="141" t="s">
        <v>257</v>
      </c>
      <c r="D85" s="165">
        <v>110300</v>
      </c>
      <c r="E85" s="166">
        <v>92000</v>
      </c>
      <c r="F85" s="138">
        <f t="shared" si="7"/>
        <v>18300</v>
      </c>
    </row>
    <row r="86" spans="1:6" s="159" customFormat="1" ht="3.75" hidden="1" customHeight="1">
      <c r="A86" s="204" t="s">
        <v>201</v>
      </c>
      <c r="B86" s="141" t="s">
        <v>13</v>
      </c>
      <c r="C86" s="141" t="s">
        <v>258</v>
      </c>
      <c r="D86" s="165">
        <v>0</v>
      </c>
      <c r="E86" s="166"/>
      <c r="F86" s="138">
        <f t="shared" si="7"/>
        <v>0</v>
      </c>
    </row>
    <row r="87" spans="1:6" s="159" customFormat="1" ht="183" hidden="1" customHeight="1">
      <c r="A87" s="206" t="s">
        <v>202</v>
      </c>
      <c r="B87" s="141" t="s">
        <v>13</v>
      </c>
      <c r="C87" s="141" t="s">
        <v>259</v>
      </c>
      <c r="D87" s="165">
        <f t="shared" ref="D87:D89" si="11">D88</f>
        <v>0</v>
      </c>
      <c r="E87" s="166"/>
      <c r="F87" s="138">
        <f t="shared" si="7"/>
        <v>0</v>
      </c>
    </row>
    <row r="88" spans="1:6" s="159" customFormat="1" ht="69" hidden="1" customHeight="1">
      <c r="A88" s="201" t="s">
        <v>288</v>
      </c>
      <c r="B88" s="141" t="s">
        <v>13</v>
      </c>
      <c r="C88" s="141" t="s">
        <v>309</v>
      </c>
      <c r="D88" s="165">
        <f t="shared" si="11"/>
        <v>0</v>
      </c>
      <c r="E88" s="166"/>
      <c r="F88" s="138">
        <f t="shared" si="7"/>
        <v>0</v>
      </c>
    </row>
    <row r="89" spans="1:6" s="159" customFormat="1" ht="71.25" hidden="1" customHeight="1">
      <c r="A89" s="201" t="s">
        <v>289</v>
      </c>
      <c r="B89" s="141" t="s">
        <v>13</v>
      </c>
      <c r="C89" s="141" t="s">
        <v>310</v>
      </c>
      <c r="D89" s="165">
        <f t="shared" si="11"/>
        <v>0</v>
      </c>
      <c r="E89" s="177"/>
      <c r="F89" s="138">
        <f t="shared" si="7"/>
        <v>0</v>
      </c>
    </row>
    <row r="90" spans="1:6" s="159" customFormat="1" ht="35.25" hidden="1" customHeight="1">
      <c r="A90" s="204" t="s">
        <v>365</v>
      </c>
      <c r="B90" s="141" t="s">
        <v>13</v>
      </c>
      <c r="C90" s="141" t="s">
        <v>260</v>
      </c>
      <c r="D90" s="165">
        <v>0</v>
      </c>
      <c r="E90" s="167"/>
      <c r="F90" s="138">
        <f t="shared" si="7"/>
        <v>0</v>
      </c>
    </row>
    <row r="91" spans="1:6" s="159" customFormat="1" ht="0.75" hidden="1" customHeight="1">
      <c r="A91" s="204"/>
      <c r="B91" s="141" t="s">
        <v>13</v>
      </c>
      <c r="C91" s="141"/>
      <c r="D91" s="192"/>
      <c r="E91" s="167"/>
      <c r="F91" s="138">
        <f t="shared" si="7"/>
        <v>0</v>
      </c>
    </row>
    <row r="92" spans="1:6" s="159" customFormat="1" ht="41.25" hidden="1" customHeight="1">
      <c r="A92" s="204"/>
      <c r="B92" s="141" t="s">
        <v>13</v>
      </c>
      <c r="C92" s="141"/>
      <c r="D92" s="165"/>
      <c r="E92" s="166"/>
      <c r="F92" s="138">
        <f t="shared" si="7"/>
        <v>0</v>
      </c>
    </row>
    <row r="93" spans="1:6" s="159" customFormat="1" ht="183.75" customHeight="1">
      <c r="A93" s="204" t="s">
        <v>201</v>
      </c>
      <c r="B93" s="141" t="s">
        <v>13</v>
      </c>
      <c r="C93" s="141" t="s">
        <v>258</v>
      </c>
      <c r="D93" s="165">
        <f>D94</f>
        <v>1700</v>
      </c>
      <c r="E93" s="166">
        <f>E97</f>
        <v>0</v>
      </c>
      <c r="F93" s="138">
        <f>D93-E93</f>
        <v>1700</v>
      </c>
    </row>
    <row r="94" spans="1:6" s="159" customFormat="1" ht="240" customHeight="1">
      <c r="A94" s="206" t="s">
        <v>202</v>
      </c>
      <c r="B94" s="141" t="s">
        <v>13</v>
      </c>
      <c r="C94" s="141" t="s">
        <v>259</v>
      </c>
      <c r="D94" s="165">
        <f>D95</f>
        <v>1700</v>
      </c>
      <c r="E94" s="166">
        <f>E97</f>
        <v>0</v>
      </c>
      <c r="F94" s="138">
        <f t="shared" ref="F94:F110" si="12">D94-E94</f>
        <v>1700</v>
      </c>
    </row>
    <row r="95" spans="1:6" s="159" customFormat="1" ht="72" customHeight="1">
      <c r="A95" s="201" t="s">
        <v>288</v>
      </c>
      <c r="B95" s="141" t="s">
        <v>13</v>
      </c>
      <c r="C95" s="141" t="s">
        <v>309</v>
      </c>
      <c r="D95" s="165">
        <f t="shared" ref="D95:D96" si="13">D96</f>
        <v>1700</v>
      </c>
      <c r="E95" s="166">
        <f>E97</f>
        <v>0</v>
      </c>
      <c r="F95" s="138">
        <f t="shared" si="12"/>
        <v>1700</v>
      </c>
    </row>
    <row r="96" spans="1:6" s="159" customFormat="1" ht="69" customHeight="1">
      <c r="A96" s="201" t="s">
        <v>289</v>
      </c>
      <c r="B96" s="141" t="s">
        <v>13</v>
      </c>
      <c r="C96" s="141" t="s">
        <v>310</v>
      </c>
      <c r="D96" s="165">
        <f t="shared" si="13"/>
        <v>1700</v>
      </c>
      <c r="E96" s="166">
        <f>E97</f>
        <v>0</v>
      </c>
      <c r="F96" s="138">
        <f t="shared" si="12"/>
        <v>1700</v>
      </c>
    </row>
    <row r="97" spans="1:7" s="159" customFormat="1" ht="41.25" customHeight="1">
      <c r="A97" s="204" t="s">
        <v>365</v>
      </c>
      <c r="B97" s="141" t="s">
        <v>13</v>
      </c>
      <c r="C97" s="141" t="s">
        <v>260</v>
      </c>
      <c r="D97" s="165">
        <v>1700</v>
      </c>
      <c r="E97" s="166">
        <v>0</v>
      </c>
      <c r="F97" s="138">
        <f t="shared" si="12"/>
        <v>1700</v>
      </c>
    </row>
    <row r="98" spans="1:7" s="159" customFormat="1" ht="98.25" customHeight="1" thickBot="1">
      <c r="A98" s="231" t="s">
        <v>496</v>
      </c>
      <c r="B98" s="141" t="s">
        <v>13</v>
      </c>
      <c r="C98" s="141" t="s">
        <v>497</v>
      </c>
      <c r="D98" s="165">
        <v>2000</v>
      </c>
      <c r="E98" s="166">
        <v>0</v>
      </c>
      <c r="F98" s="138">
        <v>0</v>
      </c>
    </row>
    <row r="99" spans="1:7" s="159" customFormat="1" ht="144" customHeight="1" thickBot="1">
      <c r="A99" s="230" t="s">
        <v>495</v>
      </c>
      <c r="B99" s="141" t="s">
        <v>13</v>
      </c>
      <c r="C99" s="141" t="s">
        <v>493</v>
      </c>
      <c r="D99" s="165">
        <f>D103</f>
        <v>2000</v>
      </c>
      <c r="E99" s="166">
        <f>E103</f>
        <v>0</v>
      </c>
      <c r="F99" s="138">
        <f>F103</f>
        <v>2000</v>
      </c>
    </row>
    <row r="100" spans="1:7" s="159" customFormat="1" ht="328.5" customHeight="1">
      <c r="A100" s="208" t="s">
        <v>494</v>
      </c>
      <c r="B100" s="141" t="s">
        <v>13</v>
      </c>
      <c r="C100" s="141" t="s">
        <v>492</v>
      </c>
      <c r="D100" s="165">
        <f>D103</f>
        <v>2000</v>
      </c>
      <c r="E100" s="166">
        <f>E103</f>
        <v>0</v>
      </c>
      <c r="F100" s="138">
        <f>F103</f>
        <v>2000</v>
      </c>
    </row>
    <row r="101" spans="1:7" s="159" customFormat="1" ht="71.25" customHeight="1">
      <c r="A101" s="201" t="s">
        <v>288</v>
      </c>
      <c r="B101" s="141" t="s">
        <v>13</v>
      </c>
      <c r="C101" s="141" t="s">
        <v>491</v>
      </c>
      <c r="D101" s="165">
        <f>D102</f>
        <v>2000</v>
      </c>
      <c r="E101" s="166">
        <f>E103</f>
        <v>0</v>
      </c>
      <c r="F101" s="138">
        <f>D101-E101</f>
        <v>2000</v>
      </c>
    </row>
    <row r="102" spans="1:7" s="159" customFormat="1" ht="67.5" customHeight="1">
      <c r="A102" s="201" t="s">
        <v>289</v>
      </c>
      <c r="B102" s="141" t="s">
        <v>13</v>
      </c>
      <c r="C102" s="141" t="s">
        <v>490</v>
      </c>
      <c r="D102" s="165">
        <f>D103</f>
        <v>2000</v>
      </c>
      <c r="E102" s="166">
        <v>0</v>
      </c>
      <c r="F102" s="138">
        <f>D102-E102</f>
        <v>2000</v>
      </c>
    </row>
    <row r="103" spans="1:7" s="159" customFormat="1" ht="41.25" customHeight="1">
      <c r="A103" s="202" t="s">
        <v>365</v>
      </c>
      <c r="B103" s="141" t="s">
        <v>13</v>
      </c>
      <c r="C103" s="141" t="s">
        <v>489</v>
      </c>
      <c r="D103" s="165">
        <v>2000</v>
      </c>
      <c r="E103" s="166">
        <v>0</v>
      </c>
      <c r="F103" s="138">
        <f>D103-E103</f>
        <v>2000</v>
      </c>
    </row>
    <row r="104" spans="1:7" s="159" customFormat="1" ht="30.75" customHeight="1">
      <c r="A104" s="204" t="s">
        <v>367</v>
      </c>
      <c r="B104" s="141" t="s">
        <v>13</v>
      </c>
      <c r="C104" s="141" t="s">
        <v>353</v>
      </c>
      <c r="D104" s="165">
        <f>D105</f>
        <v>81100</v>
      </c>
      <c r="E104" s="166">
        <f>E110</f>
        <v>65184</v>
      </c>
      <c r="F104" s="138">
        <f t="shared" si="12"/>
        <v>15916</v>
      </c>
    </row>
    <row r="105" spans="1:7" s="159" customFormat="1" ht="156" customHeight="1">
      <c r="A105" s="204" t="s">
        <v>369</v>
      </c>
      <c r="B105" s="141" t="s">
        <v>13</v>
      </c>
      <c r="C105" s="141" t="s">
        <v>368</v>
      </c>
      <c r="D105" s="165">
        <f>D110</f>
        <v>81100</v>
      </c>
      <c r="E105" s="166">
        <f>E110</f>
        <v>65184</v>
      </c>
      <c r="F105" s="138">
        <f t="shared" si="12"/>
        <v>15916</v>
      </c>
    </row>
    <row r="106" spans="1:7" s="159" customFormat="1" ht="170.25" customHeight="1">
      <c r="A106" s="204" t="s">
        <v>414</v>
      </c>
      <c r="B106" s="141" t="s">
        <v>13</v>
      </c>
      <c r="C106" s="141" t="s">
        <v>352</v>
      </c>
      <c r="D106" s="165">
        <f>D109</f>
        <v>81100</v>
      </c>
      <c r="E106" s="166">
        <f>E110</f>
        <v>65184</v>
      </c>
      <c r="F106" s="138">
        <f t="shared" si="12"/>
        <v>15916</v>
      </c>
    </row>
    <row r="107" spans="1:7" s="159" customFormat="1" ht="186.75" customHeight="1">
      <c r="A107" s="204" t="s">
        <v>370</v>
      </c>
      <c r="B107" s="141" t="s">
        <v>13</v>
      </c>
      <c r="C107" s="141" t="s">
        <v>354</v>
      </c>
      <c r="D107" s="165">
        <f>D110</f>
        <v>81100</v>
      </c>
      <c r="E107" s="166">
        <f>E110</f>
        <v>65184</v>
      </c>
      <c r="F107" s="138">
        <f t="shared" si="12"/>
        <v>15916</v>
      </c>
    </row>
    <row r="108" spans="1:7" s="159" customFormat="1" ht="70.5" customHeight="1">
      <c r="A108" s="201" t="s">
        <v>288</v>
      </c>
      <c r="B108" s="141" t="s">
        <v>13</v>
      </c>
      <c r="C108" s="141" t="s">
        <v>355</v>
      </c>
      <c r="D108" s="165">
        <f>D110</f>
        <v>81100</v>
      </c>
      <c r="E108" s="166">
        <f>E110</f>
        <v>65184</v>
      </c>
      <c r="F108" s="138">
        <f t="shared" si="12"/>
        <v>15916</v>
      </c>
      <c r="G108" s="138"/>
    </row>
    <row r="109" spans="1:7" s="159" customFormat="1" ht="70.5" customHeight="1">
      <c r="A109" s="201" t="s">
        <v>289</v>
      </c>
      <c r="B109" s="141" t="s">
        <v>13</v>
      </c>
      <c r="C109" s="141" t="s">
        <v>356</v>
      </c>
      <c r="D109" s="165">
        <v>81100</v>
      </c>
      <c r="E109" s="166">
        <v>65184</v>
      </c>
      <c r="F109" s="138">
        <f t="shared" si="12"/>
        <v>15916</v>
      </c>
    </row>
    <row r="110" spans="1:7" s="159" customFormat="1" ht="43.5" customHeight="1">
      <c r="A110" s="202" t="s">
        <v>365</v>
      </c>
      <c r="B110" s="141" t="s">
        <v>13</v>
      </c>
      <c r="C110" s="141" t="s">
        <v>357</v>
      </c>
      <c r="D110" s="165">
        <v>81100</v>
      </c>
      <c r="E110" s="166">
        <v>65184</v>
      </c>
      <c r="F110" s="138">
        <f t="shared" si="12"/>
        <v>15916</v>
      </c>
    </row>
    <row r="111" spans="1:7" s="159" customFormat="1" ht="42.75" customHeight="1">
      <c r="A111" s="202" t="s">
        <v>135</v>
      </c>
      <c r="B111" s="141" t="s">
        <v>13</v>
      </c>
      <c r="C111" s="141" t="s">
        <v>261</v>
      </c>
      <c r="D111" s="192">
        <f>D112+D124+D133</f>
        <v>1915200</v>
      </c>
      <c r="E111" s="195">
        <f>E114</f>
        <v>1216587</v>
      </c>
      <c r="F111" s="138">
        <f>D111-E111</f>
        <v>698613</v>
      </c>
    </row>
    <row r="112" spans="1:7" s="159" customFormat="1" ht="55.5" customHeight="1">
      <c r="A112" s="202" t="s">
        <v>105</v>
      </c>
      <c r="B112" s="141" t="s">
        <v>13</v>
      </c>
      <c r="C112" s="141" t="s">
        <v>262</v>
      </c>
      <c r="D112" s="165">
        <f>D113</f>
        <v>1846300</v>
      </c>
      <c r="E112" s="166">
        <f>E113</f>
        <v>1216587</v>
      </c>
      <c r="F112" s="138">
        <f t="shared" ref="F112:F143" si="14">D112-E112</f>
        <v>629713</v>
      </c>
      <c r="G112" s="163"/>
    </row>
    <row r="113" spans="1:6" s="159" customFormat="1" ht="84.75" customHeight="1">
      <c r="A113" s="202" t="s">
        <v>415</v>
      </c>
      <c r="B113" s="141" t="s">
        <v>13</v>
      </c>
      <c r="C113" s="141" t="s">
        <v>263</v>
      </c>
      <c r="D113" s="165">
        <f>D114</f>
        <v>1846300</v>
      </c>
      <c r="E113" s="166">
        <f>E114</f>
        <v>1216587</v>
      </c>
      <c r="F113" s="138">
        <f t="shared" si="14"/>
        <v>629713</v>
      </c>
    </row>
    <row r="114" spans="1:6" s="159" customFormat="1" ht="148.5" customHeight="1">
      <c r="A114" s="204" t="s">
        <v>164</v>
      </c>
      <c r="B114" s="141" t="s">
        <v>13</v>
      </c>
      <c r="C114" s="141" t="s">
        <v>264</v>
      </c>
      <c r="D114" s="165">
        <f>D115+D119</f>
        <v>1846300</v>
      </c>
      <c r="E114" s="165">
        <f>E115+E119</f>
        <v>1216587</v>
      </c>
      <c r="F114" s="138">
        <f t="shared" si="14"/>
        <v>629713</v>
      </c>
    </row>
    <row r="115" spans="1:6" s="159" customFormat="1" ht="217.5" customHeight="1">
      <c r="A115" s="204" t="s">
        <v>196</v>
      </c>
      <c r="B115" s="141" t="s">
        <v>13</v>
      </c>
      <c r="C115" s="141" t="s">
        <v>265</v>
      </c>
      <c r="D115" s="165">
        <f t="shared" ref="D115:D116" si="15">D116</f>
        <v>1766300</v>
      </c>
      <c r="E115" s="166">
        <f>E118</f>
        <v>1137576</v>
      </c>
      <c r="F115" s="138">
        <f t="shared" si="14"/>
        <v>628724</v>
      </c>
    </row>
    <row r="116" spans="1:6" s="159" customFormat="1" ht="65.25" customHeight="1">
      <c r="A116" s="201" t="s">
        <v>288</v>
      </c>
      <c r="B116" s="141" t="s">
        <v>13</v>
      </c>
      <c r="C116" s="141" t="s">
        <v>312</v>
      </c>
      <c r="D116" s="165">
        <f t="shared" si="15"/>
        <v>1766300</v>
      </c>
      <c r="E116" s="166">
        <f>E118</f>
        <v>1137576</v>
      </c>
      <c r="F116" s="138">
        <f t="shared" si="14"/>
        <v>628724</v>
      </c>
    </row>
    <row r="117" spans="1:6" s="159" customFormat="1" ht="66.75" customHeight="1">
      <c r="A117" s="201" t="s">
        <v>289</v>
      </c>
      <c r="B117" s="141" t="s">
        <v>13</v>
      </c>
      <c r="C117" s="141" t="s">
        <v>311</v>
      </c>
      <c r="D117" s="165">
        <f>D118</f>
        <v>1766300</v>
      </c>
      <c r="E117" s="166">
        <f>E118</f>
        <v>1137576</v>
      </c>
      <c r="F117" s="138">
        <f t="shared" si="14"/>
        <v>628724</v>
      </c>
    </row>
    <row r="118" spans="1:6" s="159" customFormat="1" ht="37.5" customHeight="1">
      <c r="A118" s="204" t="s">
        <v>366</v>
      </c>
      <c r="B118" s="141" t="s">
        <v>13</v>
      </c>
      <c r="C118" s="141" t="s">
        <v>266</v>
      </c>
      <c r="D118" s="165">
        <v>1766300</v>
      </c>
      <c r="E118" s="165">
        <v>1137576</v>
      </c>
      <c r="F118" s="138">
        <f t="shared" si="14"/>
        <v>628724</v>
      </c>
    </row>
    <row r="119" spans="1:6" s="159" customFormat="1" ht="123" customHeight="1">
      <c r="A119" s="204" t="s">
        <v>416</v>
      </c>
      <c r="B119" s="141" t="s">
        <v>13</v>
      </c>
      <c r="C119" s="141" t="s">
        <v>267</v>
      </c>
      <c r="D119" s="165">
        <f t="shared" ref="D119:D121" si="16">D120</f>
        <v>80000</v>
      </c>
      <c r="E119" s="166">
        <f>E122</f>
        <v>79011</v>
      </c>
      <c r="F119" s="138">
        <f t="shared" si="14"/>
        <v>989</v>
      </c>
    </row>
    <row r="120" spans="1:6" s="159" customFormat="1" ht="194.25" customHeight="1">
      <c r="A120" s="204" t="s">
        <v>137</v>
      </c>
      <c r="B120" s="141" t="s">
        <v>13</v>
      </c>
      <c r="C120" s="141" t="s">
        <v>287</v>
      </c>
      <c r="D120" s="165">
        <f t="shared" si="16"/>
        <v>80000</v>
      </c>
      <c r="E120" s="166">
        <f>E122</f>
        <v>79011</v>
      </c>
      <c r="F120" s="138">
        <f t="shared" si="14"/>
        <v>989</v>
      </c>
    </row>
    <row r="121" spans="1:6" s="159" customFormat="1" ht="67.5" customHeight="1">
      <c r="A121" s="201" t="s">
        <v>288</v>
      </c>
      <c r="B121" s="141" t="s">
        <v>13</v>
      </c>
      <c r="C121" s="141" t="s">
        <v>314</v>
      </c>
      <c r="D121" s="165">
        <f t="shared" si="16"/>
        <v>80000</v>
      </c>
      <c r="E121" s="166">
        <f>E122</f>
        <v>79011</v>
      </c>
      <c r="F121" s="138">
        <f t="shared" si="14"/>
        <v>989</v>
      </c>
    </row>
    <row r="122" spans="1:6" s="159" customFormat="1" ht="66.75" customHeight="1">
      <c r="A122" s="201" t="s">
        <v>289</v>
      </c>
      <c r="B122" s="141" t="s">
        <v>13</v>
      </c>
      <c r="C122" s="141" t="s">
        <v>313</v>
      </c>
      <c r="D122" s="165">
        <f>D123</f>
        <v>80000</v>
      </c>
      <c r="E122" s="166">
        <v>79011</v>
      </c>
      <c r="F122" s="138">
        <f t="shared" si="14"/>
        <v>989</v>
      </c>
    </row>
    <row r="123" spans="1:6" s="159" customFormat="1" ht="37.5" customHeight="1">
      <c r="A123" s="204" t="s">
        <v>366</v>
      </c>
      <c r="B123" s="141" t="s">
        <v>13</v>
      </c>
      <c r="C123" s="141" t="s">
        <v>268</v>
      </c>
      <c r="D123" s="165">
        <v>80000</v>
      </c>
      <c r="E123" s="167">
        <v>79011</v>
      </c>
      <c r="F123" s="138">
        <f t="shared" si="14"/>
        <v>989</v>
      </c>
    </row>
    <row r="124" spans="1:6" s="159" customFormat="1" ht="97.5" customHeight="1">
      <c r="A124" s="212" t="s">
        <v>440</v>
      </c>
      <c r="B124" s="141" t="s">
        <v>13</v>
      </c>
      <c r="C124" s="221">
        <v>9.5104120719999992E+19</v>
      </c>
      <c r="D124" s="165">
        <f>D125</f>
        <v>62900</v>
      </c>
      <c r="E124" s="167">
        <v>0</v>
      </c>
      <c r="F124" s="138">
        <f>D124-E124</f>
        <v>62900</v>
      </c>
    </row>
    <row r="125" spans="1:6" s="159" customFormat="1" ht="310.5" customHeight="1">
      <c r="A125" s="220" t="s">
        <v>439</v>
      </c>
      <c r="B125" s="141" t="s">
        <v>13</v>
      </c>
      <c r="C125" s="211" t="s">
        <v>462</v>
      </c>
      <c r="D125" s="165">
        <v>62900</v>
      </c>
      <c r="E125" s="165">
        <f>E136</f>
        <v>0</v>
      </c>
      <c r="F125" s="138">
        <f>D125-E125</f>
        <v>62900</v>
      </c>
    </row>
    <row r="126" spans="1:6" s="159" customFormat="1" ht="75.75" customHeight="1">
      <c r="A126" s="201" t="s">
        <v>288</v>
      </c>
      <c r="B126" s="141" t="s">
        <v>13</v>
      </c>
      <c r="C126" s="211" t="s">
        <v>463</v>
      </c>
      <c r="D126" s="165">
        <v>62900</v>
      </c>
      <c r="E126" s="165">
        <v>0</v>
      </c>
      <c r="F126" s="138">
        <f t="shared" ref="F126:F133" si="17">D126-E126</f>
        <v>62900</v>
      </c>
    </row>
    <row r="127" spans="1:6" s="159" customFormat="1" ht="78.75" customHeight="1">
      <c r="A127" s="201" t="s">
        <v>289</v>
      </c>
      <c r="B127" s="141" t="s">
        <v>13</v>
      </c>
      <c r="C127" s="211" t="s">
        <v>464</v>
      </c>
      <c r="D127" s="165">
        <v>62900</v>
      </c>
      <c r="E127" s="165">
        <v>0</v>
      </c>
      <c r="F127" s="138">
        <f t="shared" si="17"/>
        <v>62900</v>
      </c>
    </row>
    <row r="128" spans="1:6" s="159" customFormat="1" ht="48" customHeight="1">
      <c r="A128" s="202" t="s">
        <v>365</v>
      </c>
      <c r="B128" s="141" t="s">
        <v>13</v>
      </c>
      <c r="C128" s="211" t="s">
        <v>465</v>
      </c>
      <c r="D128" s="165">
        <v>62900</v>
      </c>
      <c r="E128" s="165">
        <v>0</v>
      </c>
      <c r="F128" s="138">
        <f t="shared" ref="F128:F130" si="18">D128-E128</f>
        <v>62900</v>
      </c>
    </row>
    <row r="129" spans="1:6" s="159" customFormat="1" ht="72" customHeight="1">
      <c r="A129" s="203" t="s">
        <v>361</v>
      </c>
      <c r="B129" s="141"/>
      <c r="C129" s="141" t="s">
        <v>514</v>
      </c>
      <c r="D129" s="165">
        <v>6000</v>
      </c>
      <c r="E129" s="165">
        <v>6000</v>
      </c>
      <c r="F129" s="138">
        <f t="shared" si="18"/>
        <v>0</v>
      </c>
    </row>
    <row r="130" spans="1:6" s="159" customFormat="1" ht="188.25" customHeight="1">
      <c r="A130" s="202" t="s">
        <v>515</v>
      </c>
      <c r="B130" s="141"/>
      <c r="C130" s="141" t="s">
        <v>516</v>
      </c>
      <c r="D130" s="165">
        <v>6000</v>
      </c>
      <c r="E130" s="165">
        <v>6000</v>
      </c>
      <c r="F130" s="138">
        <f t="shared" si="18"/>
        <v>0</v>
      </c>
    </row>
    <row r="131" spans="1:6" s="159" customFormat="1" ht="90.75" customHeight="1">
      <c r="A131" s="201" t="s">
        <v>288</v>
      </c>
      <c r="B131" s="141"/>
      <c r="C131" s="141" t="s">
        <v>518</v>
      </c>
      <c r="D131" s="165">
        <v>6000</v>
      </c>
      <c r="E131" s="165">
        <v>0</v>
      </c>
      <c r="F131" s="138">
        <f>D131-E131</f>
        <v>6000</v>
      </c>
    </row>
    <row r="132" spans="1:6" s="159" customFormat="1" ht="69" customHeight="1">
      <c r="A132" s="201" t="s">
        <v>289</v>
      </c>
      <c r="B132" s="141"/>
      <c r="C132" s="141" t="s">
        <v>519</v>
      </c>
      <c r="D132" s="165">
        <v>6000</v>
      </c>
      <c r="E132" s="165">
        <v>0</v>
      </c>
      <c r="F132" s="138">
        <f t="shared" si="17"/>
        <v>6000</v>
      </c>
    </row>
    <row r="133" spans="1:6" s="159" customFormat="1" ht="42" customHeight="1">
      <c r="A133" s="202" t="s">
        <v>365</v>
      </c>
      <c r="B133" s="141"/>
      <c r="C133" s="141" t="s">
        <v>517</v>
      </c>
      <c r="D133" s="165">
        <v>6000</v>
      </c>
      <c r="E133" s="165">
        <v>0</v>
      </c>
      <c r="F133" s="138">
        <f t="shared" si="17"/>
        <v>6000</v>
      </c>
    </row>
    <row r="134" spans="1:6" s="159" customFormat="1" ht="36" customHeight="1">
      <c r="A134" s="209" t="s">
        <v>351</v>
      </c>
      <c r="B134" s="164" t="s">
        <v>13</v>
      </c>
      <c r="C134" s="164" t="s">
        <v>358</v>
      </c>
      <c r="D134" s="192">
        <f>D135+D151+D162</f>
        <v>16419710</v>
      </c>
      <c r="E134" s="194">
        <f>E135+E161+E151</f>
        <v>14390094.1</v>
      </c>
      <c r="F134" s="138">
        <f t="shared" si="14"/>
        <v>2029615.9000000004</v>
      </c>
    </row>
    <row r="135" spans="1:6" s="159" customFormat="1" ht="36" customHeight="1">
      <c r="A135" s="209" t="s">
        <v>418</v>
      </c>
      <c r="B135" s="164" t="s">
        <v>13</v>
      </c>
      <c r="C135" s="164" t="s">
        <v>388</v>
      </c>
      <c r="D135" s="165">
        <f>D136+D141+D145</f>
        <v>13725510</v>
      </c>
      <c r="E135" s="165">
        <v>13653000</v>
      </c>
      <c r="F135" s="138">
        <f t="shared" si="14"/>
        <v>72510</v>
      </c>
    </row>
    <row r="136" spans="1:6" s="159" customFormat="1" ht="84" customHeight="1">
      <c r="A136" s="204" t="s">
        <v>431</v>
      </c>
      <c r="B136" s="141" t="s">
        <v>13</v>
      </c>
      <c r="C136" s="141" t="s">
        <v>432</v>
      </c>
      <c r="D136" s="165">
        <f>D140</f>
        <v>38400</v>
      </c>
      <c r="E136" s="165">
        <f>E140</f>
        <v>0</v>
      </c>
      <c r="F136" s="138">
        <f t="shared" si="14"/>
        <v>38400</v>
      </c>
    </row>
    <row r="137" spans="1:6" s="159" customFormat="1" ht="326.25" customHeight="1">
      <c r="A137" s="207" t="s">
        <v>437</v>
      </c>
      <c r="B137" s="141" t="s">
        <v>13</v>
      </c>
      <c r="C137" s="141" t="s">
        <v>433</v>
      </c>
      <c r="D137" s="165">
        <f>D140</f>
        <v>38400</v>
      </c>
      <c r="E137" s="165">
        <f>E140</f>
        <v>0</v>
      </c>
      <c r="F137" s="138">
        <f t="shared" si="14"/>
        <v>38400</v>
      </c>
    </row>
    <row r="138" spans="1:6" s="159" customFormat="1" ht="65.25" customHeight="1">
      <c r="A138" s="201" t="s">
        <v>288</v>
      </c>
      <c r="B138" s="141" t="s">
        <v>13</v>
      </c>
      <c r="C138" s="141" t="s">
        <v>430</v>
      </c>
      <c r="D138" s="165">
        <f>D140</f>
        <v>38400</v>
      </c>
      <c r="E138" s="165">
        <f>E140</f>
        <v>0</v>
      </c>
      <c r="F138" s="138">
        <f t="shared" si="14"/>
        <v>38400</v>
      </c>
    </row>
    <row r="139" spans="1:6" s="159" customFormat="1" ht="63.75" customHeight="1">
      <c r="A139" s="201" t="s">
        <v>289</v>
      </c>
      <c r="B139" s="141" t="s">
        <v>13</v>
      </c>
      <c r="C139" s="141" t="s">
        <v>429</v>
      </c>
      <c r="D139" s="165">
        <f>D140</f>
        <v>38400</v>
      </c>
      <c r="E139" s="165">
        <f>E140</f>
        <v>0</v>
      </c>
      <c r="F139" s="138">
        <f t="shared" si="14"/>
        <v>38400</v>
      </c>
    </row>
    <row r="140" spans="1:6" s="159" customFormat="1" ht="39.75" customHeight="1">
      <c r="A140" s="204" t="s">
        <v>365</v>
      </c>
      <c r="B140" s="141" t="s">
        <v>13</v>
      </c>
      <c r="C140" s="141" t="s">
        <v>428</v>
      </c>
      <c r="D140" s="165">
        <v>38400</v>
      </c>
      <c r="E140" s="165">
        <v>0</v>
      </c>
      <c r="F140" s="138">
        <f t="shared" si="14"/>
        <v>38400</v>
      </c>
    </row>
    <row r="141" spans="1:6" s="159" customFormat="1" ht="249" customHeight="1">
      <c r="A141" s="208" t="s">
        <v>436</v>
      </c>
      <c r="B141" s="141" t="s">
        <v>13</v>
      </c>
      <c r="C141" s="141" t="s">
        <v>438</v>
      </c>
      <c r="D141" s="165">
        <f>D144</f>
        <v>13653110</v>
      </c>
      <c r="E141" s="165">
        <f>E144</f>
        <v>13653000</v>
      </c>
      <c r="F141" s="138">
        <f t="shared" si="14"/>
        <v>110</v>
      </c>
    </row>
    <row r="142" spans="1:6" s="159" customFormat="1" ht="84.75" customHeight="1">
      <c r="A142" s="201" t="s">
        <v>288</v>
      </c>
      <c r="B142" s="141" t="s">
        <v>13</v>
      </c>
      <c r="C142" s="141" t="s">
        <v>435</v>
      </c>
      <c r="D142" s="165">
        <f>D144</f>
        <v>13653110</v>
      </c>
      <c r="E142" s="165">
        <f>E144</f>
        <v>13653000</v>
      </c>
      <c r="F142" s="138">
        <f t="shared" si="14"/>
        <v>110</v>
      </c>
    </row>
    <row r="143" spans="1:6" s="159" customFormat="1" ht="63.75" customHeight="1">
      <c r="A143" s="201" t="s">
        <v>289</v>
      </c>
      <c r="B143" s="141" t="s">
        <v>13</v>
      </c>
      <c r="C143" s="141" t="s">
        <v>434</v>
      </c>
      <c r="D143" s="165">
        <f>D144</f>
        <v>13653110</v>
      </c>
      <c r="E143" s="165">
        <f>E144</f>
        <v>13653000</v>
      </c>
      <c r="F143" s="138">
        <f t="shared" si="14"/>
        <v>110</v>
      </c>
    </row>
    <row r="144" spans="1:6" s="159" customFormat="1" ht="63.75" customHeight="1">
      <c r="A144" s="204" t="s">
        <v>365</v>
      </c>
      <c r="B144" s="141" t="s">
        <v>13</v>
      </c>
      <c r="C144" s="164" t="s">
        <v>434</v>
      </c>
      <c r="D144" s="165">
        <v>13653110</v>
      </c>
      <c r="E144" s="165">
        <v>13653000</v>
      </c>
      <c r="F144" s="138">
        <f>D144-E144</f>
        <v>110</v>
      </c>
    </row>
    <row r="145" spans="1:6" s="159" customFormat="1" ht="68.25" customHeight="1">
      <c r="A145" s="203" t="s">
        <v>361</v>
      </c>
      <c r="B145" s="141" t="s">
        <v>13</v>
      </c>
      <c r="C145" s="141" t="s">
        <v>389</v>
      </c>
      <c r="D145" s="165">
        <f>D150</f>
        <v>34000</v>
      </c>
      <c r="E145" s="165">
        <f>E150</f>
        <v>0</v>
      </c>
      <c r="F145" s="138">
        <f t="shared" ref="F145:F172" si="19">D145-E145</f>
        <v>34000</v>
      </c>
    </row>
    <row r="146" spans="1:6" s="159" customFormat="1" ht="36" customHeight="1">
      <c r="A146" s="209" t="s">
        <v>128</v>
      </c>
      <c r="B146" s="164" t="s">
        <v>13</v>
      </c>
      <c r="C146" s="164" t="s">
        <v>390</v>
      </c>
      <c r="D146" s="165">
        <f>D150</f>
        <v>34000</v>
      </c>
      <c r="E146" s="167">
        <f>E150</f>
        <v>0</v>
      </c>
      <c r="F146" s="138">
        <f t="shared" si="19"/>
        <v>34000</v>
      </c>
    </row>
    <row r="147" spans="1:6" s="159" customFormat="1" ht="115.5" customHeight="1">
      <c r="A147" s="204" t="s">
        <v>391</v>
      </c>
      <c r="B147" s="141" t="s">
        <v>13</v>
      </c>
      <c r="C147" s="141" t="s">
        <v>392</v>
      </c>
      <c r="D147" s="165">
        <f>D150</f>
        <v>34000</v>
      </c>
      <c r="E147" s="165">
        <f>E150</f>
        <v>0</v>
      </c>
      <c r="F147" s="138">
        <f t="shared" si="19"/>
        <v>34000</v>
      </c>
    </row>
    <row r="148" spans="1:6" s="159" customFormat="1" ht="84" customHeight="1">
      <c r="A148" s="201" t="s">
        <v>288</v>
      </c>
      <c r="B148" s="141" t="s">
        <v>13</v>
      </c>
      <c r="C148" s="141" t="s">
        <v>393</v>
      </c>
      <c r="D148" s="165">
        <f>D150</f>
        <v>34000</v>
      </c>
      <c r="E148" s="165">
        <f>E150</f>
        <v>0</v>
      </c>
      <c r="F148" s="138">
        <f t="shared" si="19"/>
        <v>34000</v>
      </c>
    </row>
    <row r="149" spans="1:6" s="159" customFormat="1" ht="91.5" customHeight="1">
      <c r="A149" s="201" t="s">
        <v>289</v>
      </c>
      <c r="B149" s="141" t="s">
        <v>13</v>
      </c>
      <c r="C149" s="141" t="s">
        <v>394</v>
      </c>
      <c r="D149" s="165">
        <f>D150</f>
        <v>34000</v>
      </c>
      <c r="E149" s="165">
        <f>E150</f>
        <v>0</v>
      </c>
      <c r="F149" s="138">
        <f t="shared" si="19"/>
        <v>34000</v>
      </c>
    </row>
    <row r="150" spans="1:6" s="159" customFormat="1" ht="39" customHeight="1">
      <c r="A150" s="204" t="s">
        <v>365</v>
      </c>
      <c r="B150" s="141" t="s">
        <v>13</v>
      </c>
      <c r="C150" s="141" t="s">
        <v>395</v>
      </c>
      <c r="D150" s="165">
        <v>34000</v>
      </c>
      <c r="E150" s="165">
        <v>0</v>
      </c>
      <c r="F150" s="138">
        <f t="shared" si="19"/>
        <v>34000</v>
      </c>
    </row>
    <row r="151" spans="1:6" s="159" customFormat="1" ht="39" customHeight="1">
      <c r="A151" s="232" t="s">
        <v>508</v>
      </c>
      <c r="B151" s="141" t="s">
        <v>13</v>
      </c>
      <c r="C151" s="141" t="s">
        <v>510</v>
      </c>
      <c r="D151" s="165">
        <f>D152+D157</f>
        <v>1745500</v>
      </c>
      <c r="E151" s="165">
        <f>E154</f>
        <v>78417</v>
      </c>
      <c r="F151" s="138">
        <f t="shared" ref="F151:F160" si="20">D151-E151</f>
        <v>1667083</v>
      </c>
    </row>
    <row r="152" spans="1:6" s="159" customFormat="1" ht="156.75" customHeight="1" thickBot="1">
      <c r="A152" s="207" t="s">
        <v>507</v>
      </c>
      <c r="B152" s="210" t="s">
        <v>13</v>
      </c>
      <c r="C152" s="141" t="s">
        <v>509</v>
      </c>
      <c r="D152" s="165">
        <f>D156</f>
        <v>113500</v>
      </c>
      <c r="E152" s="165">
        <f>E156</f>
        <v>78417</v>
      </c>
      <c r="F152" s="138">
        <f t="shared" si="20"/>
        <v>35083</v>
      </c>
    </row>
    <row r="153" spans="1:6" s="159" customFormat="1" ht="261" customHeight="1" thickBot="1">
      <c r="A153" s="230" t="s">
        <v>506</v>
      </c>
      <c r="B153" s="141"/>
      <c r="C153" s="141" t="s">
        <v>505</v>
      </c>
      <c r="D153" s="165">
        <f>D156</f>
        <v>113500</v>
      </c>
      <c r="E153" s="165">
        <f>E156</f>
        <v>78417</v>
      </c>
      <c r="F153" s="138">
        <f t="shared" si="20"/>
        <v>35083</v>
      </c>
    </row>
    <row r="154" spans="1:6" s="159" customFormat="1" ht="77.25" customHeight="1">
      <c r="A154" s="201" t="s">
        <v>288</v>
      </c>
      <c r="B154" s="141" t="s">
        <v>13</v>
      </c>
      <c r="C154" s="141" t="s">
        <v>504</v>
      </c>
      <c r="D154" s="165">
        <f>D156</f>
        <v>113500</v>
      </c>
      <c r="E154" s="165">
        <f>E156</f>
        <v>78417</v>
      </c>
      <c r="F154" s="138">
        <f t="shared" si="20"/>
        <v>35083</v>
      </c>
    </row>
    <row r="155" spans="1:6" s="159" customFormat="1" ht="84.75" customHeight="1">
      <c r="A155" s="201" t="s">
        <v>289</v>
      </c>
      <c r="B155" s="141" t="s">
        <v>13</v>
      </c>
      <c r="C155" s="141" t="s">
        <v>503</v>
      </c>
      <c r="D155" s="165">
        <f>D156</f>
        <v>113500</v>
      </c>
      <c r="E155" s="165">
        <f>E156</f>
        <v>78417</v>
      </c>
      <c r="F155" s="138">
        <f t="shared" si="20"/>
        <v>35083</v>
      </c>
    </row>
    <row r="156" spans="1:6" s="159" customFormat="1" ht="39" customHeight="1">
      <c r="A156" s="204" t="s">
        <v>365</v>
      </c>
      <c r="B156" s="141" t="s">
        <v>13</v>
      </c>
      <c r="C156" s="141" t="s">
        <v>502</v>
      </c>
      <c r="D156" s="165">
        <v>113500</v>
      </c>
      <c r="E156" s="165">
        <v>78417</v>
      </c>
      <c r="F156" s="138">
        <f t="shared" si="20"/>
        <v>35083</v>
      </c>
    </row>
    <row r="157" spans="1:6" s="159" customFormat="1" ht="230.25" customHeight="1">
      <c r="A157" s="204" t="s">
        <v>484</v>
      </c>
      <c r="B157" s="141" t="s">
        <v>13</v>
      </c>
      <c r="C157" s="141" t="s">
        <v>501</v>
      </c>
      <c r="D157" s="165">
        <f>D160</f>
        <v>1632000</v>
      </c>
      <c r="E157" s="165">
        <v>0</v>
      </c>
      <c r="F157" s="138">
        <f t="shared" si="20"/>
        <v>1632000</v>
      </c>
    </row>
    <row r="158" spans="1:6" s="159" customFormat="1" ht="75.75" customHeight="1">
      <c r="A158" s="201" t="s">
        <v>288</v>
      </c>
      <c r="B158" s="141" t="s">
        <v>13</v>
      </c>
      <c r="C158" s="141" t="s">
        <v>500</v>
      </c>
      <c r="D158" s="165">
        <f>D160</f>
        <v>1632000</v>
      </c>
      <c r="E158" s="165">
        <v>0</v>
      </c>
      <c r="F158" s="138">
        <f t="shared" si="20"/>
        <v>1632000</v>
      </c>
    </row>
    <row r="159" spans="1:6" s="159" customFormat="1" ht="63" customHeight="1">
      <c r="A159" s="201" t="s">
        <v>289</v>
      </c>
      <c r="B159" s="141" t="s">
        <v>13</v>
      </c>
      <c r="C159" s="141" t="s">
        <v>499</v>
      </c>
      <c r="D159" s="165">
        <f>D160</f>
        <v>1632000</v>
      </c>
      <c r="E159" s="165">
        <v>0</v>
      </c>
      <c r="F159" s="138">
        <f t="shared" si="20"/>
        <v>1632000</v>
      </c>
    </row>
    <row r="160" spans="1:6" s="159" customFormat="1" ht="27.75" customHeight="1">
      <c r="A160" s="233" t="s">
        <v>366</v>
      </c>
      <c r="B160" s="141" t="s">
        <v>13</v>
      </c>
      <c r="C160" s="141" t="s">
        <v>498</v>
      </c>
      <c r="D160" s="165">
        <v>1632000</v>
      </c>
      <c r="E160" s="165">
        <v>0</v>
      </c>
      <c r="F160" s="138">
        <f t="shared" si="20"/>
        <v>1632000</v>
      </c>
    </row>
    <row r="161" spans="1:6" s="159" customFormat="1" ht="28.5" customHeight="1">
      <c r="A161" s="202" t="s">
        <v>63</v>
      </c>
      <c r="B161" s="141" t="s">
        <v>13</v>
      </c>
      <c r="C161" s="141" t="s">
        <v>269</v>
      </c>
      <c r="D161" s="166">
        <f>D162</f>
        <v>948700</v>
      </c>
      <c r="E161" s="166">
        <f>E162</f>
        <v>658677.1</v>
      </c>
      <c r="F161" s="138">
        <f t="shared" si="19"/>
        <v>290022.90000000002</v>
      </c>
    </row>
    <row r="162" spans="1:6" s="159" customFormat="1" ht="100.5" customHeight="1">
      <c r="A162" s="202" t="s">
        <v>208</v>
      </c>
      <c r="B162" s="141" t="s">
        <v>13</v>
      </c>
      <c r="C162" s="141" t="s">
        <v>270</v>
      </c>
      <c r="D162" s="165">
        <f>D163+D168</f>
        <v>948700</v>
      </c>
      <c r="E162" s="166">
        <f>E163+E168</f>
        <v>658677.1</v>
      </c>
      <c r="F162" s="138">
        <f t="shared" si="19"/>
        <v>290022.90000000002</v>
      </c>
    </row>
    <row r="163" spans="1:6" s="159" customFormat="1" ht="144" customHeight="1">
      <c r="A163" s="204" t="s">
        <v>138</v>
      </c>
      <c r="B163" s="141" t="s">
        <v>13</v>
      </c>
      <c r="C163" s="141" t="s">
        <v>271</v>
      </c>
      <c r="D163" s="165">
        <f>D167</f>
        <v>163800</v>
      </c>
      <c r="E163" s="166">
        <f>E167</f>
        <v>7858.16</v>
      </c>
      <c r="F163" s="138">
        <f t="shared" si="19"/>
        <v>155941.84</v>
      </c>
    </row>
    <row r="164" spans="1:6" s="159" customFormat="1" ht="191.25" customHeight="1">
      <c r="A164" s="202" t="s">
        <v>136</v>
      </c>
      <c r="B164" s="141" t="s">
        <v>13</v>
      </c>
      <c r="C164" s="141" t="s">
        <v>272</v>
      </c>
      <c r="D164" s="165">
        <f>D166</f>
        <v>163800</v>
      </c>
      <c r="E164" s="166">
        <f>E167</f>
        <v>7858.16</v>
      </c>
      <c r="F164" s="138">
        <f t="shared" si="19"/>
        <v>155941.84</v>
      </c>
    </row>
    <row r="165" spans="1:6" s="159" customFormat="1" ht="75" customHeight="1">
      <c r="A165" s="201" t="s">
        <v>288</v>
      </c>
      <c r="B165" s="141" t="s">
        <v>13</v>
      </c>
      <c r="C165" s="141" t="s">
        <v>316</v>
      </c>
      <c r="D165" s="165">
        <f t="shared" ref="D165:D166" si="21">D166</f>
        <v>163800</v>
      </c>
      <c r="E165" s="166">
        <f>E167</f>
        <v>7858.16</v>
      </c>
      <c r="F165" s="138">
        <f t="shared" si="19"/>
        <v>155941.84</v>
      </c>
    </row>
    <row r="166" spans="1:6" s="159" customFormat="1" ht="84.75" customHeight="1">
      <c r="A166" s="201" t="s">
        <v>289</v>
      </c>
      <c r="B166" s="141" t="s">
        <v>13</v>
      </c>
      <c r="C166" s="141" t="s">
        <v>315</v>
      </c>
      <c r="D166" s="165">
        <f t="shared" si="21"/>
        <v>163800</v>
      </c>
      <c r="E166" s="166">
        <f>E167</f>
        <v>7858.16</v>
      </c>
      <c r="F166" s="138">
        <f t="shared" si="19"/>
        <v>155941.84</v>
      </c>
    </row>
    <row r="167" spans="1:6" s="159" customFormat="1" ht="30.75" customHeight="1">
      <c r="A167" s="204" t="s">
        <v>371</v>
      </c>
      <c r="B167" s="141" t="s">
        <v>13</v>
      </c>
      <c r="C167" s="141" t="s">
        <v>273</v>
      </c>
      <c r="D167" s="165">
        <v>163800</v>
      </c>
      <c r="E167" s="165">
        <v>7858.16</v>
      </c>
      <c r="F167" s="138">
        <f t="shared" si="19"/>
        <v>155941.84</v>
      </c>
    </row>
    <row r="168" spans="1:6" s="159" customFormat="1" ht="123" customHeight="1">
      <c r="A168" s="204" t="s">
        <v>197</v>
      </c>
      <c r="B168" s="141" t="s">
        <v>13</v>
      </c>
      <c r="C168" s="141" t="s">
        <v>274</v>
      </c>
      <c r="D168" s="165">
        <f>D169</f>
        <v>784900</v>
      </c>
      <c r="E168" s="165">
        <f>E172</f>
        <v>650818.93999999994</v>
      </c>
      <c r="F168" s="138">
        <f t="shared" si="19"/>
        <v>134081.06000000006</v>
      </c>
    </row>
    <row r="169" spans="1:6" s="159" customFormat="1" ht="183" customHeight="1">
      <c r="A169" s="204" t="s">
        <v>417</v>
      </c>
      <c r="B169" s="141" t="s">
        <v>13</v>
      </c>
      <c r="C169" s="141" t="s">
        <v>275</v>
      </c>
      <c r="D169" s="165">
        <f t="shared" ref="D169:D170" si="22">D170</f>
        <v>784900</v>
      </c>
      <c r="E169" s="166">
        <f>E172</f>
        <v>650818.93999999994</v>
      </c>
      <c r="F169" s="138">
        <f t="shared" si="19"/>
        <v>134081.06000000006</v>
      </c>
    </row>
    <row r="170" spans="1:6" s="159" customFormat="1" ht="67.5" customHeight="1">
      <c r="A170" s="201" t="s">
        <v>288</v>
      </c>
      <c r="B170" s="141" t="s">
        <v>13</v>
      </c>
      <c r="C170" s="141" t="s">
        <v>318</v>
      </c>
      <c r="D170" s="165">
        <f t="shared" si="22"/>
        <v>784900</v>
      </c>
      <c r="E170" s="166">
        <f>E172</f>
        <v>650818.93999999994</v>
      </c>
      <c r="F170" s="138">
        <f t="shared" si="19"/>
        <v>134081.06000000006</v>
      </c>
    </row>
    <row r="171" spans="1:6" s="159" customFormat="1" ht="67.5" customHeight="1">
      <c r="A171" s="201" t="s">
        <v>289</v>
      </c>
      <c r="B171" s="141" t="s">
        <v>13</v>
      </c>
      <c r="C171" s="141" t="s">
        <v>317</v>
      </c>
      <c r="D171" s="165">
        <f>D172</f>
        <v>784900</v>
      </c>
      <c r="E171" s="166">
        <f>E172</f>
        <v>650818.93999999994</v>
      </c>
      <c r="F171" s="138">
        <f t="shared" si="19"/>
        <v>134081.06000000006</v>
      </c>
    </row>
    <row r="172" spans="1:6" s="159" customFormat="1" ht="30.75" customHeight="1">
      <c r="A172" s="204" t="s">
        <v>366</v>
      </c>
      <c r="B172" s="141" t="s">
        <v>13</v>
      </c>
      <c r="C172" s="141" t="s">
        <v>276</v>
      </c>
      <c r="D172" s="165">
        <v>784900</v>
      </c>
      <c r="E172" s="165">
        <v>650818.93999999994</v>
      </c>
      <c r="F172" s="138">
        <f t="shared" si="19"/>
        <v>134081.06000000006</v>
      </c>
    </row>
    <row r="173" spans="1:6" s="159" customFormat="1" ht="36" customHeight="1">
      <c r="A173" s="201" t="s">
        <v>198</v>
      </c>
      <c r="B173" s="141" t="s">
        <v>13</v>
      </c>
      <c r="C173" s="141" t="s">
        <v>331</v>
      </c>
      <c r="D173" s="192">
        <f t="shared" ref="D173:D178" si="23">D174</f>
        <v>2875300</v>
      </c>
      <c r="E173" s="195">
        <f>E174</f>
        <v>2363388.7599999998</v>
      </c>
      <c r="F173" s="138">
        <f>D173-E173</f>
        <v>511911.24000000022</v>
      </c>
    </row>
    <row r="174" spans="1:6" s="159" customFormat="1" ht="36.75" customHeight="1">
      <c r="A174" s="202" t="s">
        <v>64</v>
      </c>
      <c r="B174" s="141" t="s">
        <v>13</v>
      </c>
      <c r="C174" s="141" t="s">
        <v>330</v>
      </c>
      <c r="D174" s="165">
        <f t="shared" si="23"/>
        <v>2875300</v>
      </c>
      <c r="E174" s="166">
        <f>E175</f>
        <v>2363388.7599999998</v>
      </c>
      <c r="F174" s="138">
        <f t="shared" ref="F174:F185" si="24">D174-E174</f>
        <v>511911.24000000022</v>
      </c>
    </row>
    <row r="175" spans="1:6" s="159" customFormat="1" ht="99" customHeight="1">
      <c r="A175" s="202" t="s">
        <v>209</v>
      </c>
      <c r="B175" s="141" t="s">
        <v>13</v>
      </c>
      <c r="C175" s="141" t="s">
        <v>329</v>
      </c>
      <c r="D175" s="165">
        <f>D176+D181</f>
        <v>2875300</v>
      </c>
      <c r="E175" s="166">
        <f>E176+E181</f>
        <v>2363388.7599999998</v>
      </c>
      <c r="F175" s="138">
        <f t="shared" si="24"/>
        <v>511911.24000000022</v>
      </c>
    </row>
    <row r="176" spans="1:6" s="159" customFormat="1" ht="124.5" customHeight="1">
      <c r="A176" s="206" t="s">
        <v>139</v>
      </c>
      <c r="B176" s="141" t="s">
        <v>13</v>
      </c>
      <c r="C176" s="141" t="s">
        <v>278</v>
      </c>
      <c r="D176" s="165">
        <f>D177</f>
        <v>2733300</v>
      </c>
      <c r="E176" s="166">
        <f>E177</f>
        <v>2221388.7599999998</v>
      </c>
      <c r="F176" s="138">
        <f t="shared" si="24"/>
        <v>511911.24000000022</v>
      </c>
    </row>
    <row r="177" spans="1:20" s="159" customFormat="1" ht="220.5" customHeight="1">
      <c r="A177" s="206" t="s">
        <v>280</v>
      </c>
      <c r="B177" s="141" t="s">
        <v>13</v>
      </c>
      <c r="C177" s="141" t="s">
        <v>279</v>
      </c>
      <c r="D177" s="165">
        <f t="shared" si="23"/>
        <v>2733300</v>
      </c>
      <c r="E177" s="166">
        <f>E180</f>
        <v>2221388.7599999998</v>
      </c>
      <c r="F177" s="138">
        <f t="shared" si="24"/>
        <v>511911.24000000022</v>
      </c>
    </row>
    <row r="178" spans="1:20" s="159" customFormat="1" ht="78.75" customHeight="1">
      <c r="A178" s="206" t="s">
        <v>321</v>
      </c>
      <c r="B178" s="141" t="s">
        <v>13</v>
      </c>
      <c r="C178" s="141" t="s">
        <v>320</v>
      </c>
      <c r="D178" s="165">
        <f t="shared" si="23"/>
        <v>2733300</v>
      </c>
      <c r="E178" s="166">
        <f>E180</f>
        <v>2221388.7599999998</v>
      </c>
      <c r="F178" s="138">
        <f t="shared" si="24"/>
        <v>511911.24000000022</v>
      </c>
    </row>
    <row r="179" spans="1:20" s="159" customFormat="1" ht="30" customHeight="1">
      <c r="A179" s="206" t="s">
        <v>322</v>
      </c>
      <c r="B179" s="141" t="s">
        <v>13</v>
      </c>
      <c r="C179" s="141" t="s">
        <v>319</v>
      </c>
      <c r="D179" s="165">
        <f>D180</f>
        <v>2733300</v>
      </c>
      <c r="E179" s="165">
        <f>E180</f>
        <v>2221388.7599999998</v>
      </c>
      <c r="F179" s="138">
        <f t="shared" si="24"/>
        <v>511911.24000000022</v>
      </c>
    </row>
    <row r="180" spans="1:20" s="159" customFormat="1" ht="157.5" customHeight="1">
      <c r="A180" s="202" t="s">
        <v>104</v>
      </c>
      <c r="B180" s="141" t="s">
        <v>13</v>
      </c>
      <c r="C180" s="141" t="s">
        <v>277</v>
      </c>
      <c r="D180" s="165">
        <v>2733300</v>
      </c>
      <c r="E180" s="166">
        <v>2221388.7599999998</v>
      </c>
      <c r="F180" s="138">
        <f t="shared" si="24"/>
        <v>511911.24000000022</v>
      </c>
    </row>
    <row r="181" spans="1:20" s="159" customFormat="1" ht="218.25" customHeight="1">
      <c r="A181" s="208" t="s">
        <v>441</v>
      </c>
      <c r="B181" s="141" t="s">
        <v>13</v>
      </c>
      <c r="C181" s="141" t="s">
        <v>467</v>
      </c>
      <c r="D181" s="165">
        <f>D184</f>
        <v>142000</v>
      </c>
      <c r="E181" s="166">
        <f>E184</f>
        <v>142000</v>
      </c>
      <c r="F181" s="138">
        <f t="shared" si="24"/>
        <v>0</v>
      </c>
    </row>
    <row r="182" spans="1:20" s="159" customFormat="1" ht="83.25" customHeight="1">
      <c r="A182" s="201" t="s">
        <v>288</v>
      </c>
      <c r="B182" s="141" t="s">
        <v>13</v>
      </c>
      <c r="C182" s="141" t="s">
        <v>468</v>
      </c>
      <c r="D182" s="165">
        <f>D184</f>
        <v>142000</v>
      </c>
      <c r="E182" s="166">
        <f>E184</f>
        <v>142000</v>
      </c>
      <c r="F182" s="138">
        <f t="shared" si="24"/>
        <v>0</v>
      </c>
    </row>
    <row r="183" spans="1:20" s="159" customFormat="1" ht="79.5" customHeight="1">
      <c r="A183" s="201" t="s">
        <v>289</v>
      </c>
      <c r="B183" s="141" t="s">
        <v>13</v>
      </c>
      <c r="C183" s="141" t="s">
        <v>469</v>
      </c>
      <c r="D183" s="165">
        <f>D184</f>
        <v>142000</v>
      </c>
      <c r="E183" s="166">
        <f>E184</f>
        <v>142000</v>
      </c>
      <c r="F183" s="138">
        <f t="shared" si="24"/>
        <v>0</v>
      </c>
    </row>
    <row r="184" spans="1:20" s="159" customFormat="1" ht="27.75" customHeight="1">
      <c r="A184" s="204" t="s">
        <v>365</v>
      </c>
      <c r="B184" s="141" t="s">
        <v>13</v>
      </c>
      <c r="C184" s="141" t="s">
        <v>470</v>
      </c>
      <c r="D184" s="165">
        <v>142000</v>
      </c>
      <c r="E184" s="166">
        <v>142000</v>
      </c>
      <c r="F184" s="138">
        <f t="shared" si="24"/>
        <v>0</v>
      </c>
    </row>
    <row r="185" spans="1:20" s="159" customFormat="1" ht="80.25" customHeight="1">
      <c r="A185" s="202" t="s">
        <v>131</v>
      </c>
      <c r="B185" s="141" t="s">
        <v>13</v>
      </c>
      <c r="C185" s="141" t="s">
        <v>281</v>
      </c>
      <c r="D185" s="192">
        <f>D192</f>
        <v>76000</v>
      </c>
      <c r="E185" s="192">
        <f>E186</f>
        <v>60058.54</v>
      </c>
      <c r="F185" s="138">
        <f t="shared" si="24"/>
        <v>15941.46</v>
      </c>
    </row>
    <row r="186" spans="1:20" s="159" customFormat="1" ht="39.75" customHeight="1">
      <c r="A186" s="202" t="s">
        <v>132</v>
      </c>
      <c r="B186" s="141" t="s">
        <v>13</v>
      </c>
      <c r="C186" s="141" t="s">
        <v>282</v>
      </c>
      <c r="D186" s="165">
        <f>D192</f>
        <v>76000</v>
      </c>
      <c r="E186" s="166">
        <f>E187</f>
        <v>60058.54</v>
      </c>
      <c r="F186" s="138">
        <f>D186-E186</f>
        <v>15941.46</v>
      </c>
    </row>
    <row r="187" spans="1:20" s="159" customFormat="1" ht="84" customHeight="1">
      <c r="A187" s="202" t="s">
        <v>210</v>
      </c>
      <c r="B187" s="141" t="s">
        <v>13</v>
      </c>
      <c r="C187" s="141" t="s">
        <v>283</v>
      </c>
      <c r="D187" s="165">
        <f>D192</f>
        <v>76000</v>
      </c>
      <c r="E187" s="166">
        <f t="shared" ref="D187:E189" si="25">E188</f>
        <v>60058.54</v>
      </c>
      <c r="F187" s="138">
        <f t="shared" ref="F187:F188" si="26">D187-E187</f>
        <v>15941.46</v>
      </c>
    </row>
    <row r="188" spans="1:20" s="159" customFormat="1" ht="191.25" customHeight="1">
      <c r="A188" s="201" t="s">
        <v>419</v>
      </c>
      <c r="B188" s="141" t="s">
        <v>13</v>
      </c>
      <c r="C188" s="141" t="s">
        <v>284</v>
      </c>
      <c r="D188" s="165">
        <f t="shared" si="25"/>
        <v>76000</v>
      </c>
      <c r="E188" s="166">
        <f t="shared" si="25"/>
        <v>60058.54</v>
      </c>
      <c r="F188" s="138">
        <f t="shared" si="26"/>
        <v>15941.46</v>
      </c>
    </row>
    <row r="189" spans="1:20" s="159" customFormat="1" ht="315.75" customHeight="1">
      <c r="A189" s="206" t="s">
        <v>334</v>
      </c>
      <c r="B189" s="141" t="s">
        <v>13</v>
      </c>
      <c r="C189" s="141" t="s">
        <v>285</v>
      </c>
      <c r="D189" s="165">
        <f t="shared" si="25"/>
        <v>76000</v>
      </c>
      <c r="E189" s="166">
        <f t="shared" si="25"/>
        <v>60058.54</v>
      </c>
      <c r="F189" s="138">
        <f t="shared" ref="F189:F192" si="27">D189-E189</f>
        <v>15941.46</v>
      </c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</row>
    <row r="190" spans="1:20" s="159" customFormat="1" ht="50.25" customHeight="1">
      <c r="A190" s="206" t="s">
        <v>325</v>
      </c>
      <c r="B190" s="141" t="s">
        <v>13</v>
      </c>
      <c r="C190" s="141" t="s">
        <v>324</v>
      </c>
      <c r="D190" s="165">
        <f t="shared" ref="D190:E191" si="28">D191</f>
        <v>76000</v>
      </c>
      <c r="E190" s="166">
        <f t="shared" si="28"/>
        <v>60058.54</v>
      </c>
      <c r="F190" s="138">
        <f t="shared" si="27"/>
        <v>15941.46</v>
      </c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</row>
    <row r="191" spans="1:20" s="159" customFormat="1" ht="63.75" customHeight="1">
      <c r="A191" s="206" t="s">
        <v>326</v>
      </c>
      <c r="B191" s="141" t="s">
        <v>13</v>
      </c>
      <c r="C191" s="141" t="s">
        <v>323</v>
      </c>
      <c r="D191" s="165">
        <f t="shared" si="28"/>
        <v>76000</v>
      </c>
      <c r="E191" s="166">
        <f t="shared" si="28"/>
        <v>60058.54</v>
      </c>
      <c r="F191" s="138">
        <f t="shared" si="27"/>
        <v>15941.46</v>
      </c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</row>
    <row r="192" spans="1:20" s="159" customFormat="1" ht="46.5" customHeight="1">
      <c r="A192" s="203" t="s">
        <v>199</v>
      </c>
      <c r="B192" s="141" t="s">
        <v>13</v>
      </c>
      <c r="C192" s="141" t="s">
        <v>286</v>
      </c>
      <c r="D192" s="165">
        <v>76000</v>
      </c>
      <c r="E192" s="165">
        <v>60058.54</v>
      </c>
      <c r="F192" s="138">
        <f t="shared" si="27"/>
        <v>15941.46</v>
      </c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</row>
    <row r="193" spans="1:20" s="159" customFormat="1" ht="52.5" customHeight="1">
      <c r="A193" s="206" t="s">
        <v>471</v>
      </c>
      <c r="B193" s="141" t="s">
        <v>13</v>
      </c>
      <c r="C193" s="141" t="s">
        <v>472</v>
      </c>
      <c r="D193" s="192">
        <f>D198</f>
        <v>600</v>
      </c>
      <c r="E193" s="165">
        <f>E198</f>
        <v>336.36</v>
      </c>
      <c r="F193" s="138">
        <f>F198</f>
        <v>0</v>
      </c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</row>
    <row r="194" spans="1:20" s="159" customFormat="1" ht="52.5" customHeight="1">
      <c r="A194" s="223" t="s">
        <v>473</v>
      </c>
      <c r="B194" s="141" t="s">
        <v>13</v>
      </c>
      <c r="C194" s="141" t="s">
        <v>474</v>
      </c>
      <c r="D194" s="165">
        <f>D198</f>
        <v>600</v>
      </c>
      <c r="E194" s="165">
        <f>E198</f>
        <v>336.36</v>
      </c>
      <c r="F194" s="138">
        <f>F198</f>
        <v>0</v>
      </c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</row>
    <row r="195" spans="1:20" s="159" customFormat="1" ht="52.5" customHeight="1">
      <c r="A195" s="223" t="s">
        <v>475</v>
      </c>
      <c r="B195" s="141" t="s">
        <v>13</v>
      </c>
      <c r="C195" s="141" t="s">
        <v>476</v>
      </c>
      <c r="D195" s="165">
        <f>D198</f>
        <v>600</v>
      </c>
      <c r="E195" s="165">
        <f>E198</f>
        <v>336.36</v>
      </c>
      <c r="F195" s="138">
        <f>F198</f>
        <v>0</v>
      </c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</row>
    <row r="196" spans="1:20" s="159" customFormat="1" ht="129" customHeight="1">
      <c r="A196" s="224" t="s">
        <v>477</v>
      </c>
      <c r="B196" s="141" t="s">
        <v>13</v>
      </c>
      <c r="C196" s="141" t="s">
        <v>478</v>
      </c>
      <c r="D196" s="165">
        <f>D198</f>
        <v>600</v>
      </c>
      <c r="E196" s="165">
        <f>E198</f>
        <v>336.36</v>
      </c>
      <c r="F196" s="138">
        <f>F198</f>
        <v>0</v>
      </c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</row>
    <row r="197" spans="1:20" s="159" customFormat="1" ht="60" customHeight="1">
      <c r="A197" s="224" t="s">
        <v>479</v>
      </c>
      <c r="B197" s="141" t="s">
        <v>13</v>
      </c>
      <c r="C197" s="141" t="s">
        <v>480</v>
      </c>
      <c r="D197" s="165">
        <f>D198</f>
        <v>600</v>
      </c>
      <c r="E197" s="165">
        <f>E198</f>
        <v>336.36</v>
      </c>
      <c r="F197" s="138">
        <f>F198</f>
        <v>0</v>
      </c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</row>
    <row r="198" spans="1:20" s="159" customFormat="1" ht="52.5" customHeight="1">
      <c r="A198" s="224" t="s">
        <v>479</v>
      </c>
      <c r="B198" s="141" t="s">
        <v>13</v>
      </c>
      <c r="C198" s="141" t="s">
        <v>481</v>
      </c>
      <c r="D198" s="165">
        <v>600</v>
      </c>
      <c r="E198" s="165">
        <v>336.36</v>
      </c>
      <c r="F198" s="138">
        <v>0</v>
      </c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</row>
    <row r="199" spans="1:20" s="159" customFormat="1" ht="44.25" customHeight="1">
      <c r="A199" s="201" t="s">
        <v>87</v>
      </c>
      <c r="B199" s="156">
        <v>450</v>
      </c>
      <c r="C199" s="157" t="s">
        <v>109</v>
      </c>
      <c r="D199" s="176"/>
      <c r="E199" s="50">
        <f>доходы!E20-расходы!E7</f>
        <v>1551819.9200000092</v>
      </c>
      <c r="F199" s="158" t="s">
        <v>28</v>
      </c>
    </row>
    <row r="200" spans="1:20" s="159" customFormat="1" ht="71.25" customHeight="1">
      <c r="A200" s="4"/>
      <c r="B200" s="3"/>
      <c r="C200" s="3"/>
      <c r="D200" s="3"/>
      <c r="E200" s="3"/>
      <c r="F200" s="3"/>
    </row>
    <row r="201" spans="1:20" s="159" customFormat="1" ht="69" customHeight="1">
      <c r="A201" s="4"/>
      <c r="B201" s="3"/>
      <c r="C201" s="3"/>
      <c r="D201" s="3"/>
      <c r="E201" s="3"/>
      <c r="F201" s="3"/>
    </row>
    <row r="202" spans="1:20" s="159" customFormat="1" ht="45" customHeight="1">
      <c r="A202" s="4"/>
      <c r="B202" s="3"/>
      <c r="C202" s="3"/>
      <c r="D202" s="3"/>
      <c r="E202" s="3"/>
      <c r="F202" s="3"/>
    </row>
    <row r="203" spans="1:20" s="159" customFormat="1" ht="42.75" customHeight="1">
      <c r="A203" s="4"/>
      <c r="B203" s="3"/>
      <c r="C203" s="3"/>
      <c r="D203" s="3"/>
      <c r="E203" s="3"/>
      <c r="F203" s="3"/>
    </row>
    <row r="204" spans="1:20" s="159" customFormat="1" ht="44.25" customHeight="1">
      <c r="A204" s="4"/>
      <c r="B204" s="3"/>
      <c r="C204" s="3"/>
      <c r="D204" s="3"/>
      <c r="E204" s="3"/>
      <c r="F204" s="3"/>
    </row>
    <row r="205" spans="1:20" s="159" customFormat="1" ht="111" customHeight="1">
      <c r="A205" s="4"/>
      <c r="B205" s="3"/>
      <c r="C205" s="3"/>
      <c r="D205" s="3"/>
      <c r="E205" s="3"/>
      <c r="F205" s="3"/>
    </row>
    <row r="206" spans="1:20" s="159" customFormat="1" ht="45" customHeight="1">
      <c r="A206" s="4"/>
      <c r="B206" s="3"/>
      <c r="C206" s="3"/>
      <c r="D206" s="3"/>
      <c r="E206" s="3"/>
      <c r="F206" s="3"/>
    </row>
    <row r="207" spans="1:20" s="159" customFormat="1" ht="45.75" customHeight="1">
      <c r="A207" s="4"/>
      <c r="B207" s="3"/>
      <c r="C207" s="3"/>
      <c r="D207" s="3"/>
      <c r="E207" s="3"/>
      <c r="F207" s="3"/>
    </row>
    <row r="208" spans="1:20" s="159" customFormat="1" ht="48" customHeight="1">
      <c r="A208" s="4"/>
      <c r="B208" s="3"/>
      <c r="C208" s="3"/>
      <c r="D208" s="3"/>
      <c r="E208" s="3"/>
      <c r="F208" s="3"/>
    </row>
    <row r="209" spans="1:6">
      <c r="A209" s="4"/>
      <c r="B209" s="3"/>
      <c r="C209" s="3"/>
      <c r="D209" s="3"/>
      <c r="E209" s="3"/>
      <c r="F209" s="3"/>
    </row>
    <row r="210" spans="1:6">
      <c r="A210" s="4"/>
      <c r="B210" s="3"/>
      <c r="C210" s="3"/>
      <c r="D210" s="3"/>
      <c r="E210" s="3"/>
      <c r="F210" s="3"/>
    </row>
    <row r="211" spans="1:6">
      <c r="A211" s="4"/>
      <c r="B211" s="3"/>
      <c r="C211" s="3"/>
      <c r="D211" s="3"/>
      <c r="E211" s="3"/>
      <c r="F211" s="3"/>
    </row>
    <row r="212" spans="1:6">
      <c r="A212" s="3"/>
      <c r="B212" s="3"/>
      <c r="C212" s="3"/>
      <c r="D212" s="3"/>
      <c r="E212" s="3"/>
      <c r="F212" s="3"/>
    </row>
    <row r="213" spans="1:6">
      <c r="A213" s="3"/>
      <c r="B213" s="3"/>
      <c r="C213" s="3"/>
      <c r="D213" s="3"/>
      <c r="E213" s="3"/>
      <c r="F213" s="3"/>
    </row>
    <row r="214" spans="1:6">
      <c r="A214" s="3"/>
      <c r="B214" s="3"/>
      <c r="C214" s="3"/>
      <c r="D214" s="3"/>
      <c r="E214" s="3"/>
      <c r="F214" s="3"/>
    </row>
    <row r="215" spans="1:6">
      <c r="C215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17" min="1" max="5" man="1"/>
    <brk id="18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tabSelected="1" view="pageBreakPreview" topLeftCell="A22" zoomScale="75" zoomScaleSheetLayoutView="75" workbookViewId="0">
      <selection activeCell="A30" sqref="A30:F31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5"/>
      <c r="B1" s="96"/>
      <c r="C1" s="97"/>
      <c r="D1" s="98"/>
      <c r="E1" s="98"/>
      <c r="F1" s="98"/>
    </row>
    <row r="2" spans="1:16">
      <c r="A2" s="99" t="s">
        <v>141</v>
      </c>
      <c r="B2" s="100"/>
      <c r="C2" s="101"/>
      <c r="D2" s="102"/>
      <c r="E2" s="103"/>
      <c r="F2" s="104"/>
    </row>
    <row r="3" spans="1:16">
      <c r="A3" s="105"/>
      <c r="B3" s="106"/>
      <c r="C3" s="107"/>
      <c r="D3" s="108"/>
      <c r="E3" s="108"/>
      <c r="F3" s="109"/>
    </row>
    <row r="4" spans="1:16" ht="18" customHeight="1">
      <c r="A4" s="110"/>
      <c r="B4" s="111" t="s">
        <v>10</v>
      </c>
      <c r="C4" s="112" t="s">
        <v>35</v>
      </c>
      <c r="D4" s="113" t="s">
        <v>31</v>
      </c>
      <c r="E4" s="114"/>
      <c r="F4" s="240" t="s">
        <v>66</v>
      </c>
    </row>
    <row r="5" spans="1:16">
      <c r="A5" s="112" t="s">
        <v>5</v>
      </c>
      <c r="B5" s="111" t="s">
        <v>11</v>
      </c>
      <c r="C5" s="112" t="s">
        <v>8</v>
      </c>
      <c r="D5" s="113" t="s">
        <v>30</v>
      </c>
      <c r="E5" s="115" t="s">
        <v>24</v>
      </c>
      <c r="F5" s="241"/>
    </row>
    <row r="6" spans="1:16">
      <c r="A6" s="116"/>
      <c r="B6" s="111" t="s">
        <v>12</v>
      </c>
      <c r="C6" s="117" t="s">
        <v>32</v>
      </c>
      <c r="D6" s="113" t="s">
        <v>3</v>
      </c>
      <c r="E6" s="118"/>
      <c r="F6" s="241"/>
    </row>
    <row r="7" spans="1:16">
      <c r="A7" s="112"/>
      <c r="B7" s="111"/>
      <c r="C7" s="112" t="s">
        <v>33</v>
      </c>
      <c r="D7" s="113"/>
      <c r="E7" s="115"/>
      <c r="F7" s="241"/>
    </row>
    <row r="8" spans="1:16">
      <c r="A8" s="112"/>
      <c r="B8" s="111"/>
      <c r="C8" s="117" t="s">
        <v>34</v>
      </c>
      <c r="D8" s="113"/>
      <c r="E8" s="115"/>
      <c r="F8" s="242"/>
    </row>
    <row r="9" spans="1:16">
      <c r="A9" s="119">
        <v>1</v>
      </c>
      <c r="B9" s="120">
        <v>2</v>
      </c>
      <c r="C9" s="120">
        <v>3</v>
      </c>
      <c r="D9" s="121" t="s">
        <v>1</v>
      </c>
      <c r="E9" s="121" t="s">
        <v>25</v>
      </c>
      <c r="F9" s="121" t="s">
        <v>26</v>
      </c>
    </row>
    <row r="10" spans="1:16" ht="54.75" customHeight="1">
      <c r="A10" s="122" t="s">
        <v>39</v>
      </c>
      <c r="B10" s="123" t="s">
        <v>14</v>
      </c>
      <c r="C10" s="92" t="s">
        <v>28</v>
      </c>
      <c r="D10" s="50">
        <f>D19</f>
        <v>419500</v>
      </c>
      <c r="E10" s="50">
        <f>E19-E16</f>
        <v>-678719.92000000179</v>
      </c>
      <c r="F10" s="50">
        <f>F20</f>
        <v>-678719.92000000179</v>
      </c>
    </row>
    <row r="11" spans="1:16" ht="57" customHeight="1">
      <c r="A11" s="122" t="s">
        <v>190</v>
      </c>
      <c r="B11" s="124" t="s">
        <v>16</v>
      </c>
      <c r="C11" s="38" t="str">
        <f>C10</f>
        <v>Х</v>
      </c>
      <c r="D11" s="86">
        <v>0</v>
      </c>
      <c r="E11" s="86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177</v>
      </c>
      <c r="B12" s="40" t="s">
        <v>16</v>
      </c>
      <c r="C12" s="40" t="s">
        <v>165</v>
      </c>
      <c r="D12" s="85">
        <v>0</v>
      </c>
      <c r="E12" s="85">
        <v>0</v>
      </c>
      <c r="F12" s="89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166</v>
      </c>
      <c r="B13" s="40" t="s">
        <v>16</v>
      </c>
      <c r="C13" s="40" t="s">
        <v>167</v>
      </c>
      <c r="D13" s="85">
        <v>0</v>
      </c>
      <c r="E13" s="85">
        <v>0</v>
      </c>
      <c r="F13" s="89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168</v>
      </c>
      <c r="B14" s="40" t="s">
        <v>16</v>
      </c>
      <c r="C14" s="40" t="s">
        <v>169</v>
      </c>
      <c r="D14" s="85">
        <v>0</v>
      </c>
      <c r="E14" s="85">
        <v>0</v>
      </c>
      <c r="F14" s="89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173</v>
      </c>
      <c r="B15" s="40" t="s">
        <v>16</v>
      </c>
      <c r="C15" s="40" t="s">
        <v>174</v>
      </c>
      <c r="D15" s="85">
        <v>0</v>
      </c>
      <c r="E15" s="85">
        <v>0</v>
      </c>
      <c r="F15" s="89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170</v>
      </c>
      <c r="B16" s="40" t="s">
        <v>16</v>
      </c>
      <c r="C16" s="40" t="s">
        <v>171</v>
      </c>
      <c r="D16" s="85">
        <v>0</v>
      </c>
      <c r="E16" s="85">
        <f>E17</f>
        <v>0</v>
      </c>
      <c r="F16" s="89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175</v>
      </c>
      <c r="B17" s="40" t="s">
        <v>16</v>
      </c>
      <c r="C17" s="40" t="s">
        <v>176</v>
      </c>
      <c r="D17" s="85">
        <v>0</v>
      </c>
      <c r="E17" s="85">
        <v>0</v>
      </c>
      <c r="F17" s="89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2" t="s">
        <v>40</v>
      </c>
      <c r="B18" s="123" t="s">
        <v>17</v>
      </c>
      <c r="C18" s="92" t="s">
        <v>28</v>
      </c>
      <c r="D18" s="90">
        <v>0</v>
      </c>
      <c r="E18" s="86">
        <v>0</v>
      </c>
      <c r="F18" s="89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2" t="s">
        <v>178</v>
      </c>
      <c r="B19" s="123" t="s">
        <v>15</v>
      </c>
      <c r="C19" s="125" t="s">
        <v>172</v>
      </c>
      <c r="D19" s="86">
        <f>D20</f>
        <v>419500</v>
      </c>
      <c r="E19" s="50">
        <f>E20</f>
        <v>-678719.92000000179</v>
      </c>
      <c r="F19" s="50">
        <f>F20</f>
        <v>-678719.92000000179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2" t="s">
        <v>179</v>
      </c>
      <c r="B20" s="123" t="s">
        <v>15</v>
      </c>
      <c r="C20" s="125" t="s">
        <v>78</v>
      </c>
      <c r="D20" s="50">
        <f>D21+D25</f>
        <v>419500</v>
      </c>
      <c r="E20" s="50">
        <f>E21+E25</f>
        <v>-678719.92000000179</v>
      </c>
      <c r="F20" s="50">
        <f>E20</f>
        <v>-678719.92000000179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6" t="s">
        <v>180</v>
      </c>
      <c r="B21" s="123" t="s">
        <v>18</v>
      </c>
      <c r="C21" s="125" t="s">
        <v>79</v>
      </c>
      <c r="D21" s="91">
        <f t="shared" ref="D21:E23" si="0">D22</f>
        <v>-26098000</v>
      </c>
      <c r="E21" s="91">
        <f t="shared" si="0"/>
        <v>-23311587.91</v>
      </c>
      <c r="F21" s="92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6" t="s">
        <v>181</v>
      </c>
      <c r="B22" s="123" t="s">
        <v>18</v>
      </c>
      <c r="C22" s="125" t="s">
        <v>80</v>
      </c>
      <c r="D22" s="91">
        <f t="shared" si="0"/>
        <v>-26098000</v>
      </c>
      <c r="E22" s="91">
        <f t="shared" si="0"/>
        <v>-23311587.91</v>
      </c>
      <c r="F22" s="92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6" t="s">
        <v>182</v>
      </c>
      <c r="B23" s="123" t="s">
        <v>18</v>
      </c>
      <c r="C23" s="125" t="s">
        <v>81</v>
      </c>
      <c r="D23" s="91">
        <f t="shared" si="0"/>
        <v>-26098000</v>
      </c>
      <c r="E23" s="91">
        <f t="shared" si="0"/>
        <v>-23311587.91</v>
      </c>
      <c r="F23" s="93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6" t="s">
        <v>183</v>
      </c>
      <c r="B24" s="123" t="s">
        <v>18</v>
      </c>
      <c r="C24" s="125" t="s">
        <v>184</v>
      </c>
      <c r="D24" s="91">
        <v>-26098000</v>
      </c>
      <c r="E24" s="168">
        <v>-23311587.91</v>
      </c>
      <c r="F24" s="92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6" t="s">
        <v>185</v>
      </c>
      <c r="B25" s="123" t="s">
        <v>19</v>
      </c>
      <c r="C25" s="125" t="s">
        <v>82</v>
      </c>
      <c r="D25" s="91">
        <f t="shared" ref="D25:E26" si="1">D26</f>
        <v>26517500</v>
      </c>
      <c r="E25" s="50">
        <f t="shared" si="1"/>
        <v>22632867.989999998</v>
      </c>
      <c r="F25" s="93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6" t="s">
        <v>186</v>
      </c>
      <c r="B26" s="123" t="s">
        <v>19</v>
      </c>
      <c r="C26" s="125" t="s">
        <v>83</v>
      </c>
      <c r="D26" s="91">
        <f t="shared" si="1"/>
        <v>26517500</v>
      </c>
      <c r="E26" s="50">
        <f t="shared" si="1"/>
        <v>22632867.989999998</v>
      </c>
      <c r="F26" s="92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6" t="s">
        <v>187</v>
      </c>
      <c r="B27" s="123" t="s">
        <v>19</v>
      </c>
      <c r="C27" s="125" t="s">
        <v>84</v>
      </c>
      <c r="D27" s="91">
        <f>D28</f>
        <v>26517500</v>
      </c>
      <c r="E27" s="50">
        <f>E28</f>
        <v>22632867.989999998</v>
      </c>
      <c r="F27" s="92" t="s">
        <v>28</v>
      </c>
      <c r="G27" s="14"/>
      <c r="H27" s="14"/>
      <c r="I27" s="14"/>
      <c r="J27" s="14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6" t="s">
        <v>188</v>
      </c>
      <c r="B28" s="123" t="s">
        <v>19</v>
      </c>
      <c r="C28" s="125" t="s">
        <v>189</v>
      </c>
      <c r="D28" s="50">
        <v>26517500</v>
      </c>
      <c r="E28" s="222">
        <v>22632867.989999998</v>
      </c>
      <c r="F28" s="92" t="s">
        <v>28</v>
      </c>
      <c r="G28" s="14"/>
      <c r="H28" s="14"/>
      <c r="I28" s="14"/>
      <c r="J28" s="14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77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44" t="s">
        <v>397</v>
      </c>
      <c r="B30" s="244"/>
      <c r="C30" s="244"/>
      <c r="D30" s="244"/>
      <c r="E30" s="244"/>
      <c r="F30" s="244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45"/>
      <c r="B31" s="245"/>
      <c r="C31" s="245"/>
      <c r="D31" s="245"/>
      <c r="E31" s="245"/>
      <c r="F31" s="245"/>
      <c r="G31" s="16"/>
      <c r="H31" s="16"/>
      <c r="I31" s="17"/>
      <c r="J31" s="17"/>
      <c r="K31" s="17"/>
      <c r="L31" s="17"/>
      <c r="M31" s="17"/>
      <c r="N31" s="17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17"/>
      <c r="AH31" s="17"/>
      <c r="AI31" s="17"/>
      <c r="AJ31" s="17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17"/>
      <c r="AS33" s="17"/>
      <c r="AT33" s="17"/>
      <c r="AU33" s="17"/>
      <c r="AV33" s="239"/>
      <c r="AW33" s="239"/>
      <c r="AX33" s="239"/>
      <c r="AY33" s="239"/>
      <c r="AZ33" s="239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17"/>
      <c r="AS34" s="17"/>
      <c r="AT34" s="17"/>
      <c r="AU34" s="17"/>
      <c r="AV34" s="246"/>
      <c r="AW34" s="246"/>
      <c r="AX34" s="246"/>
      <c r="AY34" s="246"/>
      <c r="AZ34" s="246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17"/>
      <c r="AL36" s="17"/>
      <c r="AM36" s="17"/>
      <c r="AN36" s="17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17"/>
      <c r="AL37" s="17"/>
      <c r="AM37" s="17"/>
      <c r="AN37" s="17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</row>
    <row r="38" spans="1:52" ht="24.75" customHeight="1">
      <c r="A38" s="44" t="s">
        <v>398</v>
      </c>
      <c r="B38" s="45"/>
      <c r="C38" s="46"/>
      <c r="D38" s="46" t="s">
        <v>396</v>
      </c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86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513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2020-12-01T14:50:20Z</cp:lastPrinted>
  <dcterms:created xsi:type="dcterms:W3CDTF">1999-06-18T11:49:53Z</dcterms:created>
  <dcterms:modified xsi:type="dcterms:W3CDTF">2020-12-01T14:50:44Z</dcterms:modified>
</cp:coreProperties>
</file>