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activeTab="1"/>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расходы!$A$1:$F$290</definedName>
  </definedNames>
  <calcPr calcId="144525"/>
</workbook>
</file>

<file path=xl/calcChain.xml><?xml version="1.0" encoding="utf-8"?>
<calcChain xmlns="http://schemas.openxmlformats.org/spreadsheetml/2006/main">
  <c r="D236" i="4" l="1"/>
  <c r="E236" i="4"/>
  <c r="F226" i="4"/>
  <c r="E225" i="4"/>
  <c r="E93" i="4"/>
  <c r="D93" i="4"/>
  <c r="F93" i="4" s="1"/>
  <c r="E250" i="4" l="1"/>
  <c r="D250" i="4"/>
  <c r="E254" i="4"/>
  <c r="D254" i="4"/>
  <c r="E245" i="4"/>
  <c r="D245" i="4"/>
  <c r="F254" i="4" l="1"/>
  <c r="F245" i="4"/>
  <c r="E27" i="5"/>
  <c r="D115" i="4" l="1"/>
  <c r="F66" i="3" l="1"/>
  <c r="E65" i="3"/>
  <c r="E64" i="3" s="1"/>
  <c r="D65" i="3"/>
  <c r="F65" i="3" s="1"/>
  <c r="D140" i="4" l="1"/>
  <c r="E140" i="4"/>
  <c r="E149" i="4"/>
  <c r="D139" i="4" l="1"/>
  <c r="F255" i="4"/>
  <c r="E112" i="4" l="1"/>
  <c r="E219" i="4" l="1"/>
  <c r="E218" i="4" s="1"/>
  <c r="E217" i="4" s="1"/>
  <c r="E216" i="4" s="1"/>
  <c r="E115" i="4" l="1"/>
  <c r="F227" i="4" l="1"/>
  <c r="F186" i="4" l="1"/>
  <c r="F125" i="4"/>
  <c r="F56" i="4"/>
  <c r="E224" i="4" l="1"/>
  <c r="E223" i="4" s="1"/>
  <c r="D178" i="4"/>
  <c r="D177" i="4" s="1"/>
  <c r="D176" i="4" s="1"/>
  <c r="D175" i="4" s="1"/>
  <c r="D174" i="4" s="1"/>
  <c r="D36" i="3"/>
  <c r="D40" i="3"/>
  <c r="D79" i="3"/>
  <c r="E55" i="4"/>
  <c r="E54" i="4" s="1"/>
  <c r="E253" i="4"/>
  <c r="E252" i="4" s="1"/>
  <c r="E249" i="4"/>
  <c r="E248" i="4" s="1"/>
  <c r="E185" i="4"/>
  <c r="E184" i="4" s="1"/>
  <c r="E183" i="4" s="1"/>
  <c r="E182" i="4" s="1"/>
  <c r="E181" i="4" s="1"/>
  <c r="E172" i="4"/>
  <c r="E171" i="4" s="1"/>
  <c r="E170" i="4" s="1"/>
  <c r="E169" i="4" s="1"/>
  <c r="E124" i="4"/>
  <c r="E48" i="4"/>
  <c r="E47" i="4" s="1"/>
  <c r="E46" i="4" s="1"/>
  <c r="E45" i="4" s="1"/>
  <c r="E43" i="4"/>
  <c r="E123" i="4" l="1"/>
  <c r="E122" i="4" s="1"/>
  <c r="E121" i="4" s="1"/>
  <c r="E120" i="4" s="1"/>
  <c r="F229" i="4"/>
  <c r="F289" i="4"/>
  <c r="E288" i="4"/>
  <c r="E287" i="4" s="1"/>
  <c r="E286" i="4" s="1"/>
  <c r="E285" i="4" s="1"/>
  <c r="E284" i="4" s="1"/>
  <c r="E283" i="4" s="1"/>
  <c r="E282" i="4" s="1"/>
  <c r="E228" i="4"/>
  <c r="D225" i="4"/>
  <c r="F225" i="4" s="1"/>
  <c r="D228" i="4"/>
  <c r="F228" i="4" s="1"/>
  <c r="D185" i="4"/>
  <c r="F185" i="4" s="1"/>
  <c r="D224" i="4" l="1"/>
  <c r="F224" i="4" s="1"/>
  <c r="D184" i="4"/>
  <c r="F184" i="4" s="1"/>
  <c r="D223" i="4" l="1"/>
  <c r="E222" i="4"/>
  <c r="D183" i="4"/>
  <c r="F183" i="4" s="1"/>
  <c r="E152" i="4"/>
  <c r="D152" i="4"/>
  <c r="D222" i="4" l="1"/>
  <c r="D221" i="4" s="1"/>
  <c r="F223" i="4"/>
  <c r="F222" i="4"/>
  <c r="E221" i="4"/>
  <c r="F152" i="4"/>
  <c r="D182" i="4"/>
  <c r="F182" i="4" s="1"/>
  <c r="E92" i="4"/>
  <c r="E91" i="4" s="1"/>
  <c r="E90" i="4" s="1"/>
  <c r="D92" i="4"/>
  <c r="F221" i="4" l="1"/>
  <c r="D181" i="4"/>
  <c r="F181" i="4" s="1"/>
  <c r="F92" i="4"/>
  <c r="D91" i="4"/>
  <c r="E26" i="5"/>
  <c r="E25" i="5" s="1"/>
  <c r="D90" i="4" l="1"/>
  <c r="F91" i="4"/>
  <c r="E162" i="4"/>
  <c r="E161" i="4" s="1"/>
  <c r="E160" i="4" s="1"/>
  <c r="E159" i="4" s="1"/>
  <c r="E157" i="4"/>
  <c r="E156" i="4" s="1"/>
  <c r="E155" i="4" s="1"/>
  <c r="E154" i="4" s="1"/>
  <c r="F94" i="4"/>
  <c r="F90" i="4" l="1"/>
  <c r="C11" i="5" l="1"/>
  <c r="F10" i="5" l="1"/>
  <c r="D249" i="4" l="1"/>
  <c r="D253" i="4"/>
  <c r="F253" i="4" s="1"/>
  <c r="D252" i="4" l="1"/>
  <c r="F252" i="4" s="1"/>
  <c r="D248" i="4"/>
  <c r="E17" i="5"/>
  <c r="E13" i="5"/>
  <c r="D68" i="3" l="1"/>
  <c r="D15" i="5"/>
  <c r="E64" i="4" l="1"/>
  <c r="D288" i="4" l="1"/>
  <c r="F288" i="4" s="1"/>
  <c r="D287" i="4" l="1"/>
  <c r="F287" i="4" s="1"/>
  <c r="D219" i="4"/>
  <c r="D218" i="4" l="1"/>
  <c r="D286" i="4"/>
  <c r="F286" i="4" s="1"/>
  <c r="F153" i="4"/>
  <c r="E198" i="4"/>
  <c r="E197" i="4" s="1"/>
  <c r="E196" i="4" s="1"/>
  <c r="E195" i="4" s="1"/>
  <c r="E242" i="4"/>
  <c r="E62" i="4"/>
  <c r="E61" i="4" s="1"/>
  <c r="E60" i="4" s="1"/>
  <c r="F200" i="4"/>
  <c r="E148" i="4"/>
  <c r="E147" i="4" s="1"/>
  <c r="E146" i="4" s="1"/>
  <c r="F150" i="4"/>
  <c r="F101" i="4"/>
  <c r="F98" i="4"/>
  <c r="E100" i="4"/>
  <c r="E99" i="4" s="1"/>
  <c r="E97" i="4"/>
  <c r="D198" i="4"/>
  <c r="D149" i="4"/>
  <c r="D157" i="4"/>
  <c r="F151" i="4"/>
  <c r="D97" i="4"/>
  <c r="D96" i="4" s="1"/>
  <c r="D100" i="4"/>
  <c r="D99" i="4" s="1"/>
  <c r="E29" i="4"/>
  <c r="F41" i="3"/>
  <c r="E40" i="3"/>
  <c r="F40" i="3" s="1"/>
  <c r="F39" i="3"/>
  <c r="E38" i="3"/>
  <c r="E35" i="3" s="1"/>
  <c r="F36" i="3"/>
  <c r="E139" i="4"/>
  <c r="F72" i="4"/>
  <c r="E39" i="4"/>
  <c r="E167" i="4"/>
  <c r="E166" i="4" s="1"/>
  <c r="E165" i="4" s="1"/>
  <c r="E164" i="4" s="1"/>
  <c r="F75" i="4"/>
  <c r="F131" i="4"/>
  <c r="E16" i="4"/>
  <c r="F247" i="4"/>
  <c r="F246" i="4"/>
  <c r="F244" i="4"/>
  <c r="F243" i="4"/>
  <c r="F237" i="4"/>
  <c r="F210" i="4"/>
  <c r="F215" i="4"/>
  <c r="E209" i="4"/>
  <c r="E208" i="4" s="1"/>
  <c r="E207" i="4" s="1"/>
  <c r="E206" i="4" s="1"/>
  <c r="F194" i="4"/>
  <c r="E130" i="4"/>
  <c r="E129" i="4" s="1"/>
  <c r="E128" i="4" s="1"/>
  <c r="E127" i="4" s="1"/>
  <c r="E104" i="4"/>
  <c r="F35" i="4"/>
  <c r="F22" i="4"/>
  <c r="D242" i="4"/>
  <c r="F52" i="3"/>
  <c r="F83" i="3"/>
  <c r="E67" i="3"/>
  <c r="E138" i="4" l="1"/>
  <c r="E137" i="4" s="1"/>
  <c r="E103" i="4"/>
  <c r="E145" i="4"/>
  <c r="D285" i="4"/>
  <c r="F285" i="4" s="1"/>
  <c r="D217" i="4"/>
  <c r="E34" i="3"/>
  <c r="F99" i="4"/>
  <c r="F100" i="4"/>
  <c r="F149" i="4"/>
  <c r="F97" i="4"/>
  <c r="D156" i="4"/>
  <c r="E96" i="4"/>
  <c r="E95" i="4" s="1"/>
  <c r="D95" i="4"/>
  <c r="F242" i="4"/>
  <c r="D241" i="4"/>
  <c r="E214" i="4"/>
  <c r="E38" i="4"/>
  <c r="E280" i="4"/>
  <c r="E279" i="4" s="1"/>
  <c r="E278" i="4" s="1"/>
  <c r="E277" i="4" s="1"/>
  <c r="E276" i="4" s="1"/>
  <c r="E271" i="4"/>
  <c r="E270" i="4" s="1"/>
  <c r="E269" i="4" s="1"/>
  <c r="E268" i="4" s="1"/>
  <c r="E267" i="4" s="1"/>
  <c r="E241" i="4"/>
  <c r="E235" i="4"/>
  <c r="E234" i="4" s="1"/>
  <c r="E233" i="4" s="1"/>
  <c r="E232" i="4" s="1"/>
  <c r="F44" i="4"/>
  <c r="E51" i="3"/>
  <c r="E50" i="3" s="1"/>
  <c r="E82" i="3"/>
  <c r="E81" i="3" s="1"/>
  <c r="E79" i="3"/>
  <c r="D204" i="4"/>
  <c r="F204" i="4" s="1"/>
  <c r="F205" i="4"/>
  <c r="D104" i="4"/>
  <c r="D103" i="4" s="1"/>
  <c r="D62" i="4"/>
  <c r="F63" i="3"/>
  <c r="F55" i="3" s="1"/>
  <c r="F54" i="3" s="1"/>
  <c r="F53" i="3" s="1"/>
  <c r="E74" i="3"/>
  <c r="E73" i="3" s="1"/>
  <c r="E77" i="3"/>
  <c r="E76" i="3" s="1"/>
  <c r="E55" i="3"/>
  <c r="E54" i="3" s="1"/>
  <c r="E53" i="3" s="1"/>
  <c r="D71" i="4"/>
  <c r="D124" i="4"/>
  <c r="E24" i="3"/>
  <c r="E274" i="4" l="1"/>
  <c r="E273" i="4" s="1"/>
  <c r="E275" i="4"/>
  <c r="E265" i="4"/>
  <c r="E264" i="4" s="1"/>
  <c r="E266" i="4"/>
  <c r="E143" i="4"/>
  <c r="E144" i="4"/>
  <c r="E213" i="4"/>
  <c r="E212" i="4" s="1"/>
  <c r="E211" i="4"/>
  <c r="D123" i="4"/>
  <c r="F124" i="4"/>
  <c r="E142" i="4"/>
  <c r="E72" i="3"/>
  <c r="E71" i="3" s="1"/>
  <c r="E102" i="4"/>
  <c r="E89" i="4" s="1"/>
  <c r="D216" i="4"/>
  <c r="D284" i="4"/>
  <c r="F284" i="4" s="1"/>
  <c r="F95" i="4"/>
  <c r="D155" i="4"/>
  <c r="E240" i="4"/>
  <c r="E239" i="4" s="1"/>
  <c r="F96" i="4"/>
  <c r="E37" i="4"/>
  <c r="E36" i="4" s="1"/>
  <c r="D197" i="4"/>
  <c r="F198" i="4"/>
  <c r="F236" i="4"/>
  <c r="D240" i="4"/>
  <c r="F241" i="4"/>
  <c r="E111" i="4"/>
  <c r="E110" i="4" s="1"/>
  <c r="E109" i="4" s="1"/>
  <c r="D102" i="4"/>
  <c r="D89" i="4" s="1"/>
  <c r="D203" i="4"/>
  <c r="D202" i="4" s="1"/>
  <c r="F202" i="4" s="1"/>
  <c r="D61" i="4"/>
  <c r="D70" i="4"/>
  <c r="F70" i="3"/>
  <c r="D27" i="5"/>
  <c r="D26" i="5" s="1"/>
  <c r="D25" i="5" s="1"/>
  <c r="D22" i="5"/>
  <c r="D23" i="5" s="1"/>
  <c r="D24" i="5" s="1"/>
  <c r="D74" i="4"/>
  <c r="D277" i="4"/>
  <c r="D29" i="4"/>
  <c r="F179" i="4"/>
  <c r="E48" i="3"/>
  <c r="E193" i="4"/>
  <c r="E192" i="4" s="1"/>
  <c r="E191" i="4" s="1"/>
  <c r="D193" i="4"/>
  <c r="E190" i="4"/>
  <c r="E189" i="4" s="1"/>
  <c r="E188" i="4" s="1"/>
  <c r="D190" i="4"/>
  <c r="F89" i="4" l="1"/>
  <c r="E238" i="4"/>
  <c r="E230" i="4" s="1"/>
  <c r="E231" i="4" s="1"/>
  <c r="D122" i="4"/>
  <c r="F123" i="4"/>
  <c r="D283" i="4"/>
  <c r="F283" i="4" s="1"/>
  <c r="E187" i="4"/>
  <c r="E180" i="4" s="1"/>
  <c r="D154" i="4"/>
  <c r="F240" i="4"/>
  <c r="D239" i="4"/>
  <c r="D238" i="4" s="1"/>
  <c r="D201" i="4"/>
  <c r="D196" i="4"/>
  <c r="F197" i="4"/>
  <c r="F190" i="4"/>
  <c r="F193" i="4"/>
  <c r="F203" i="4"/>
  <c r="D60" i="4"/>
  <c r="D192" i="4"/>
  <c r="F192" i="4" s="1"/>
  <c r="D77" i="4"/>
  <c r="E67" i="4"/>
  <c r="E66" i="4" s="1"/>
  <c r="E65" i="4" s="1"/>
  <c r="D67" i="4"/>
  <c r="D64" i="4"/>
  <c r="E23" i="5"/>
  <c r="D121" i="4" l="1"/>
  <c r="F122" i="4"/>
  <c r="F239" i="4"/>
  <c r="D282" i="4"/>
  <c r="F282" i="4" s="1"/>
  <c r="E22" i="5"/>
  <c r="E21" i="5"/>
  <c r="F201" i="4"/>
  <c r="D195" i="4"/>
  <c r="F196" i="4"/>
  <c r="D66" i="4"/>
  <c r="D191" i="4"/>
  <c r="F191" i="4" s="1"/>
  <c r="E34" i="4"/>
  <c r="D34" i="4"/>
  <c r="F175" i="4"/>
  <c r="D120" i="4" l="1"/>
  <c r="F121" i="4"/>
  <c r="F195" i="4"/>
  <c r="F34" i="4"/>
  <c r="E108" i="4"/>
  <c r="D65" i="4"/>
  <c r="D162" i="4"/>
  <c r="D271" i="4"/>
  <c r="F120" i="4" l="1"/>
  <c r="E107" i="4"/>
  <c r="D270" i="4"/>
  <c r="D161" i="4"/>
  <c r="E106" i="4" l="1"/>
  <c r="D269" i="4"/>
  <c r="D160" i="4"/>
  <c r="D268" i="4" l="1"/>
  <c r="D159" i="4"/>
  <c r="E77" i="4"/>
  <c r="D39" i="4"/>
  <c r="D38" i="4" s="1"/>
  <c r="D24" i="3"/>
  <c r="D23" i="3" s="1"/>
  <c r="F26" i="3"/>
  <c r="D267" i="4" l="1"/>
  <c r="D266" i="4" s="1"/>
  <c r="E21" i="4"/>
  <c r="D21" i="4"/>
  <c r="F21" i="4" l="1"/>
  <c r="D265" i="4"/>
  <c r="D264" i="4"/>
  <c r="E74" i="4"/>
  <c r="E262" i="4"/>
  <c r="E261" i="4" s="1"/>
  <c r="E260" i="4" s="1"/>
  <c r="E81" i="4"/>
  <c r="E80" i="4" s="1"/>
  <c r="E79" i="4" s="1"/>
  <c r="E78" i="4" s="1"/>
  <c r="E87" i="4"/>
  <c r="E86" i="4" s="1"/>
  <c r="E85" i="4" s="1"/>
  <c r="E84" i="4" s="1"/>
  <c r="E83" i="4" s="1"/>
  <c r="E76" i="4" s="1"/>
  <c r="F88" i="4"/>
  <c r="E71" i="4"/>
  <c r="D73" i="4"/>
  <c r="D69" i="4" s="1"/>
  <c r="D280" i="4"/>
  <c r="D87" i="4"/>
  <c r="D86" i="4" s="1"/>
  <c r="D85" i="4" s="1"/>
  <c r="D84" i="4" s="1"/>
  <c r="D81" i="4"/>
  <c r="D83" i="4" l="1"/>
  <c r="D76" i="4"/>
  <c r="E70" i="4"/>
  <c r="F71" i="4"/>
  <c r="E73" i="4"/>
  <c r="F74" i="4"/>
  <c r="F73" i="4"/>
  <c r="D80" i="4"/>
  <c r="E259" i="4"/>
  <c r="E258" i="4" s="1"/>
  <c r="D278" i="4"/>
  <c r="D276" i="4"/>
  <c r="D275" i="4" s="1"/>
  <c r="D279" i="4"/>
  <c r="D235" i="4"/>
  <c r="D234" i="4" s="1"/>
  <c r="F87" i="4"/>
  <c r="F85" i="4"/>
  <c r="F86" i="4"/>
  <c r="F42" i="4"/>
  <c r="F40" i="4"/>
  <c r="D48" i="4"/>
  <c r="D172" i="4"/>
  <c r="E69" i="4" l="1"/>
  <c r="E59" i="4" s="1"/>
  <c r="F235" i="4"/>
  <c r="D233" i="4"/>
  <c r="F70" i="4"/>
  <c r="D79" i="4"/>
  <c r="F84" i="4"/>
  <c r="F83" i="4" s="1"/>
  <c r="F39" i="4"/>
  <c r="F38" i="4"/>
  <c r="D47" i="4"/>
  <c r="D171" i="4"/>
  <c r="F263" i="4"/>
  <c r="E57" i="4" l="1"/>
  <c r="E58" i="4"/>
  <c r="F233" i="4"/>
  <c r="F234" i="4"/>
  <c r="D46" i="4"/>
  <c r="D78" i="4"/>
  <c r="D170" i="4"/>
  <c r="D50" i="4"/>
  <c r="F50" i="4" s="1"/>
  <c r="F178" i="4"/>
  <c r="D167" i="4"/>
  <c r="D130" i="4"/>
  <c r="F130" i="4" s="1"/>
  <c r="D232" i="4" l="1"/>
  <c r="D169" i="4"/>
  <c r="D129" i="4"/>
  <c r="F129" i="4" s="1"/>
  <c r="D138" i="4"/>
  <c r="F177" i="4"/>
  <c r="D166" i="4"/>
  <c r="F232" i="4" l="1"/>
  <c r="D230" i="4"/>
  <c r="D231" i="4" s="1"/>
  <c r="F231" i="4" s="1"/>
  <c r="D137" i="4"/>
  <c r="D128" i="4"/>
  <c r="D165" i="4"/>
  <c r="F33" i="3"/>
  <c r="F32" i="3"/>
  <c r="F31" i="3"/>
  <c r="F30" i="3"/>
  <c r="E28" i="3"/>
  <c r="D28" i="3"/>
  <c r="D69" i="3"/>
  <c r="D64" i="3" s="1"/>
  <c r="D55" i="3"/>
  <c r="F37" i="3"/>
  <c r="F128" i="4" l="1"/>
  <c r="D127" i="4"/>
  <c r="F127" i="4" s="1"/>
  <c r="F69" i="3"/>
  <c r="F64" i="3"/>
  <c r="E29" i="3"/>
  <c r="F174" i="4"/>
  <c r="F176" i="4"/>
  <c r="D164" i="4"/>
  <c r="F28" i="3"/>
  <c r="D45" i="4"/>
  <c r="D29" i="3"/>
  <c r="D38" i="3"/>
  <c r="F38" i="3" s="1"/>
  <c r="F29" i="3" l="1"/>
  <c r="D34" i="3"/>
  <c r="F34" i="3" s="1"/>
  <c r="D35" i="3"/>
  <c r="F35" i="3" s="1"/>
  <c r="D262" i="4" l="1"/>
  <c r="D214" i="4" l="1"/>
  <c r="F214" i="4" s="1"/>
  <c r="D211" i="4" l="1"/>
  <c r="F211" i="4" s="1"/>
  <c r="D213" i="4"/>
  <c r="F213" i="4" s="1"/>
  <c r="D212" i="4" l="1"/>
  <c r="F212" i="4" s="1"/>
  <c r="D261" i="4"/>
  <c r="D209" i="4"/>
  <c r="F209" i="4" s="1"/>
  <c r="E135" i="4"/>
  <c r="D135" i="4"/>
  <c r="D112" i="4"/>
  <c r="D55" i="4"/>
  <c r="D43" i="4"/>
  <c r="D37" i="4" s="1"/>
  <c r="D36" i="4" s="1"/>
  <c r="F36" i="4" s="1"/>
  <c r="E33" i="4"/>
  <c r="E32" i="4" s="1"/>
  <c r="D33" i="4"/>
  <c r="F31" i="4"/>
  <c r="F30" i="4"/>
  <c r="E28" i="4"/>
  <c r="E27" i="4" s="1"/>
  <c r="E26" i="4" s="1"/>
  <c r="E20" i="4"/>
  <c r="E19" i="4" s="1"/>
  <c r="D20" i="4"/>
  <c r="F18" i="4"/>
  <c r="F17" i="4"/>
  <c r="D16" i="4"/>
  <c r="D15" i="4" s="1"/>
  <c r="D14" i="4" s="1"/>
  <c r="E134" i="4" l="1"/>
  <c r="E133" i="4" s="1"/>
  <c r="D53" i="4"/>
  <c r="F53" i="4" s="1"/>
  <c r="F55" i="4"/>
  <c r="D111" i="4"/>
  <c r="D110" i="4" s="1"/>
  <c r="F43" i="4"/>
  <c r="F37" i="4"/>
  <c r="E25" i="4"/>
  <c r="E24" i="4" s="1"/>
  <c r="F20" i="4"/>
  <c r="F33" i="4"/>
  <c r="D19" i="4"/>
  <c r="D134" i="4"/>
  <c r="D133" i="4" s="1"/>
  <c r="D54" i="4"/>
  <c r="F54" i="4" s="1"/>
  <c r="E15" i="4"/>
  <c r="D260" i="4"/>
  <c r="D132" i="4"/>
  <c r="D148" i="4"/>
  <c r="E132" i="4"/>
  <c r="E126" i="4" s="1"/>
  <c r="E119" i="4" s="1"/>
  <c r="E118" i="4" s="1"/>
  <c r="E117" i="4" s="1"/>
  <c r="F29" i="4"/>
  <c r="D208" i="4"/>
  <c r="F208" i="4" s="1"/>
  <c r="D28" i="4"/>
  <c r="D27" i="4" s="1"/>
  <c r="D32" i="4"/>
  <c r="F32" i="4" s="1"/>
  <c r="F16" i="4"/>
  <c r="D52" i="4" l="1"/>
  <c r="F52" i="4" s="1"/>
  <c r="D51" i="4"/>
  <c r="F51" i="4" s="1"/>
  <c r="D26" i="4"/>
  <c r="F26" i="4" s="1"/>
  <c r="F19" i="4"/>
  <c r="D12" i="4"/>
  <c r="F148" i="4"/>
  <c r="D147" i="4"/>
  <c r="F147" i="4" s="1"/>
  <c r="D126" i="4"/>
  <c r="D119" i="4" s="1"/>
  <c r="D118" i="4" s="1"/>
  <c r="D117" i="4" s="1"/>
  <c r="D25" i="4"/>
  <c r="F15" i="4"/>
  <c r="E14" i="4"/>
  <c r="D257" i="4"/>
  <c r="D256" i="4" s="1"/>
  <c r="D259" i="4"/>
  <c r="D207" i="4"/>
  <c r="F27" i="4"/>
  <c r="F28" i="4"/>
  <c r="D11" i="4" l="1"/>
  <c r="D13" i="4"/>
  <c r="F259" i="4"/>
  <c r="D258" i="4"/>
  <c r="F258" i="4" s="1"/>
  <c r="D23" i="4"/>
  <c r="D24" i="4"/>
  <c r="F24" i="4" s="1"/>
  <c r="F207" i="4"/>
  <c r="D206" i="4"/>
  <c r="D189" i="4" s="1"/>
  <c r="F14" i="4"/>
  <c r="E12" i="4"/>
  <c r="E13" i="4" s="1"/>
  <c r="F13" i="4" s="1"/>
  <c r="D109" i="4"/>
  <c r="F206" i="4"/>
  <c r="F126" i="4"/>
  <c r="D146" i="4"/>
  <c r="D187" i="4" l="1"/>
  <c r="D180" i="4" s="1"/>
  <c r="D188" i="4"/>
  <c r="F188" i="4" s="1"/>
  <c r="E10" i="4"/>
  <c r="E11" i="4"/>
  <c r="F11" i="4" s="1"/>
  <c r="F189" i="4"/>
  <c r="F146" i="4"/>
  <c r="D145" i="4"/>
  <c r="D108" i="4"/>
  <c r="F187" i="4"/>
  <c r="F25" i="4"/>
  <c r="F119" i="4" l="1"/>
  <c r="F118" i="4"/>
  <c r="F145" i="4"/>
  <c r="D107" i="4"/>
  <c r="D106" i="4" s="1"/>
  <c r="D143" i="4"/>
  <c r="F12" i="4"/>
  <c r="D10" i="4"/>
  <c r="D274" i="4"/>
  <c r="F143" i="4" l="1"/>
  <c r="F142" i="4" s="1"/>
  <c r="D144" i="4"/>
  <c r="F144" i="4" s="1"/>
  <c r="D142" i="4"/>
  <c r="D273" i="4"/>
  <c r="F10" i="4"/>
  <c r="D82" i="3" l="1"/>
  <c r="F82" i="3" s="1"/>
  <c r="D51" i="3"/>
  <c r="D77" i="3"/>
  <c r="D76" i="3"/>
  <c r="D74" i="3"/>
  <c r="E62" i="3"/>
  <c r="F62" i="3" s="1"/>
  <c r="F60" i="3"/>
  <c r="D59" i="3"/>
  <c r="D58" i="3" s="1"/>
  <c r="E59" i="3"/>
  <c r="F56" i="3"/>
  <c r="D54" i="3"/>
  <c r="F49" i="3"/>
  <c r="D48" i="3"/>
  <c r="F47" i="3"/>
  <c r="D46" i="3"/>
  <c r="E46" i="3"/>
  <c r="F44" i="3"/>
  <c r="D43" i="3"/>
  <c r="E43" i="3"/>
  <c r="F27" i="3"/>
  <c r="F25" i="3"/>
  <c r="D50" i="3" l="1"/>
  <c r="F50" i="3" s="1"/>
  <c r="F51" i="3"/>
  <c r="D81" i="3"/>
  <c r="F81" i="3" s="1"/>
  <c r="E23" i="3"/>
  <c r="F24" i="3"/>
  <c r="D73" i="3"/>
  <c r="F46" i="3"/>
  <c r="F59" i="3"/>
  <c r="E58" i="3"/>
  <c r="E57" i="3" s="1"/>
  <c r="E61" i="3"/>
  <c r="F61" i="3" s="1"/>
  <c r="F43" i="3"/>
  <c r="D45" i="3"/>
  <c r="D42" i="3" s="1"/>
  <c r="F48" i="3"/>
  <c r="E45" i="3"/>
  <c r="E42" i="3" s="1"/>
  <c r="D53" i="3"/>
  <c r="D57" i="3"/>
  <c r="E22" i="3" l="1"/>
  <c r="D72" i="3"/>
  <c r="F72" i="3" s="1"/>
  <c r="F71" i="3" s="1"/>
  <c r="E20" i="3"/>
  <c r="D22" i="3"/>
  <c r="F57" i="3"/>
  <c r="F58" i="3"/>
  <c r="F23" i="3"/>
  <c r="F45" i="3"/>
  <c r="F42" i="3"/>
  <c r="D71" i="3" l="1"/>
  <c r="D20" i="3" s="1"/>
  <c r="F20" i="3" s="1"/>
  <c r="F22" i="3"/>
  <c r="F117" i="4" l="1"/>
  <c r="F262" i="4" l="1"/>
  <c r="F261" i="4"/>
  <c r="F260" i="4"/>
  <c r="E257" i="4"/>
  <c r="E256" i="4" s="1"/>
  <c r="F257" i="4" l="1"/>
  <c r="F256" i="4" s="1"/>
  <c r="F69" i="4" l="1"/>
  <c r="D59" i="4" l="1"/>
  <c r="D57" i="4" l="1"/>
  <c r="D9" i="4" s="1"/>
  <c r="D58" i="4"/>
  <c r="F58" i="4" s="1"/>
  <c r="F59" i="4"/>
  <c r="F57" i="4" l="1"/>
  <c r="F230" i="4"/>
  <c r="F238" i="4"/>
  <c r="F180" i="4" l="1"/>
  <c r="D8" i="4"/>
  <c r="D7" i="4" l="1"/>
  <c r="E23" i="4"/>
  <c r="E9" i="4" s="1"/>
  <c r="E8" i="4" s="1"/>
  <c r="F23" i="4" l="1"/>
  <c r="F9" i="4" l="1"/>
  <c r="F8" i="4"/>
  <c r="E7" i="4"/>
  <c r="F7" i="4" s="1"/>
</calcChain>
</file>

<file path=xl/sharedStrings.xml><?xml version="1.0" encoding="utf-8"?>
<sst xmlns="http://schemas.openxmlformats.org/spreadsheetml/2006/main" count="1320" uniqueCount="645">
  <si>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</si>
  <si>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</si>
  <si>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</si>
  <si>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</si>
  <si>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</si>
  <si>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</si>
  <si>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</si>
  <si>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</si>
  <si>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</si>
  <si>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</si>
  <si>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</si>
  <si>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</si>
  <si>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</si>
  <si>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</si>
  <si>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</si>
  <si>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</si>
  <si>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</si>
  <si>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</si>
  <si>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</si>
  <si>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</si>
  <si>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</si>
  <si>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</si>
  <si>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</si>
  <si>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</si>
  <si>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</si>
  <si>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</si>
  <si>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</si>
  <si>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</si>
  <si>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</si>
  <si>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</si>
  <si>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</si>
  <si>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</si>
  <si>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</si>
  <si>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</si>
  <si>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</si>
  <si>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</si>
  <si>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</si>
  <si>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</si>
  <si>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</si>
  <si>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</si>
  <si>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</si>
  <si>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</si>
  <si>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</si>
  <si>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</si>
  <si>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</si>
  <si>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</si>
  <si>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</si>
  <si>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</si>
  <si>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</si>
  <si>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</si>
  <si>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</si>
  <si>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</si>
  <si>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</si>
  <si>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</si>
  <si>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</si>
  <si>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</si>
  <si>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</si>
  <si>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</si>
  <si>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</si>
  <si>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</si>
  <si>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</si>
  <si>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</si>
  <si>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</si>
  <si>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</si>
  <si>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</si>
  <si>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 xml:space="preserve">Расходы </t>
  </si>
  <si>
    <t>Оплата труда и начисления на выплаты по оплате труда</t>
  </si>
  <si>
    <t>Заработная плата</t>
  </si>
  <si>
    <t>Прочие выплаты</t>
  </si>
  <si>
    <t>Начисления на выплаты по оплате труда</t>
  </si>
  <si>
    <t>Оплата работ и услуг</t>
  </si>
  <si>
    <t>Услуги связи</t>
  </si>
  <si>
    <t>Работы, услуги по содержанию имущества</t>
  </si>
  <si>
    <t>Прочие работы, услуги</t>
  </si>
  <si>
    <t>Прочие расходы</t>
  </si>
  <si>
    <t>Увеличение стоимости материальных запасов</t>
  </si>
  <si>
    <t>Расходы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</si>
  <si>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</si>
  <si>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</si>
  <si>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</si>
  <si>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</si>
  <si>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Коммунальные услуги</t>
  </si>
  <si>
    <t>Культура</t>
  </si>
  <si>
    <t>Резервные фонды</t>
  </si>
  <si>
    <t>Безвозмездные перечисления бюджетам</t>
  </si>
  <si>
    <t>Перечисления другим бюджетам бюджетной системы Российской Федерации</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</si>
  <si>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</si>
  <si>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</si>
  <si>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</si>
  <si>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</si>
  <si>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</si>
  <si>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</si>
  <si>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</si>
  <si>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</si>
  <si>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951 0102 0000000 000 000</t>
  </si>
  <si>
    <t>951 0104 0000000 000 000</t>
  </si>
  <si>
    <t>951 0200 0000000 000 000</t>
  </si>
  <si>
    <t>951 0203 0000000 000 000</t>
  </si>
  <si>
    <t>951 0300 0000000 000 000</t>
  </si>
  <si>
    <t>951 0309 0000000 000 000</t>
  </si>
  <si>
    <t>951 0503 0000000 000 000</t>
  </si>
  <si>
    <t>951 0801 0000000 000 000</t>
  </si>
  <si>
    <t>951 1100 0000000 000 000</t>
  </si>
  <si>
    <t>04226020</t>
  </si>
  <si>
    <t>951</t>
  </si>
  <si>
    <t>Оплата работ .услуг</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</si>
  <si>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</si>
  <si>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</si>
  <si>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</si>
  <si>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</si>
  <si>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</si>
  <si>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</si>
  <si>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</si>
  <si>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</si>
  <si>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</si>
  <si>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</si>
  <si>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</si>
  <si>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951 1102 0000000 000 000</t>
  </si>
  <si>
    <t>Физическая культура и спорт</t>
  </si>
  <si>
    <t>951 0111 0000000 000 000</t>
  </si>
  <si>
    <t>951 0500 0000000 000 000</t>
  </si>
  <si>
    <t>Безвозмездные перечисления организациям</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</si>
  <si>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</si>
  <si>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</si>
  <si>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</si>
  <si>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</si>
  <si>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Налог, взимаемый c налогоплательщиков, выбравших в качестве объекта налогообложения доходы</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</si>
  <si>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</si>
  <si>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</si>
  <si>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</si>
  <si>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</si>
  <si>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</si>
  <si>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</si>
  <si>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</si>
  <si>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000 1 05 01011 01 0000 110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</si>
  <si>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</si>
  <si>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</si>
  <si>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</si>
  <si>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</si>
  <si>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</si>
  <si>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</si>
  <si>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</si>
  <si>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</si>
  <si>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</si>
  <si>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</si>
  <si>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</si>
  <si>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</si>
  <si>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</si>
  <si>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</si>
  <si>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</si>
  <si>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</si>
  <si>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</si>
  <si>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</si>
  <si>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Безвозмездные перечисления государственным и муниципальным организациям</t>
  </si>
  <si>
    <t>Дорожное хозяйство (дорожные фонды)</t>
  </si>
  <si>
    <t>Оплата работ, услуг</t>
  </si>
  <si>
    <t>951 0400 0000000 000 000</t>
  </si>
  <si>
    <t>951 0409 0000000 000 000</t>
  </si>
  <si>
    <t>951 0502 0000000 000 000</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</si>
  <si>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</si>
  <si>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</si>
  <si>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</si>
  <si>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</si>
  <si>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</si>
  <si>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</si>
  <si>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</si>
  <si>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законодательственными актами Российской Федерации на совершение нотариальных действий</t>
  </si>
  <si>
    <t>000 1 08 04020 01 0000 110</t>
  </si>
  <si>
    <t>000 1 05 01021 01 0000 110</t>
  </si>
  <si>
    <t>000 1 05 01020 01 0000 110</t>
  </si>
  <si>
    <t>Налог, взымаемый с налогоплательщиков, выбравших в качестве объекта налогооблажения доходы, уменьшенные на величину расходов</t>
  </si>
  <si>
    <t>000 1 05 01010 01 0000 110</t>
  </si>
  <si>
    <t>Безвозмездные перечисления организациям, за исключением государственных и муниципальных организаций</t>
  </si>
  <si>
    <t>Руководитель                                           _________________________                       Е.П.Буравикова</t>
  </si>
  <si>
    <t>000 1 05 01000 00 0000 110</t>
  </si>
  <si>
    <t>Главный бухгалтер ________________ Н.В.Дьякова</t>
  </si>
  <si>
    <t>000 1 16 90000 00 0000 140</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</si>
  <si>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</si>
  <si>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</si>
  <si>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</si>
  <si>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</si>
  <si>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</si>
  <si>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</si>
  <si>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</si>
  <si>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</si>
  <si>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</si>
  <si>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</si>
  <si>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</si>
  <si>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</si>
  <si>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</si>
  <si>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</si>
  <si>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951 0113 0000000 000 000</t>
  </si>
  <si>
    <t>951 0102 8810011 121 213</t>
  </si>
  <si>
    <t>951 0102 8810011 121 211</t>
  </si>
  <si>
    <t>951 0102 8810011 121 210</t>
  </si>
  <si>
    <t>951 0102 8810011 121 200</t>
  </si>
  <si>
    <t>951 0102 8810011 122 000</t>
  </si>
  <si>
    <t>951 0102 8810011 122 200</t>
  </si>
  <si>
    <t>951 0102 8810011 122 210</t>
  </si>
  <si>
    <t>951 0102 8810011 122 212</t>
  </si>
  <si>
    <t>951 0104 0120000 000 000</t>
  </si>
  <si>
    <t>951 0104 0120011 121 213</t>
  </si>
  <si>
    <t>951 0104 0120011 121 000</t>
  </si>
  <si>
    <t>951 0104 0120011 121 200</t>
  </si>
  <si>
    <t>951 0104 0120011 121 210</t>
  </si>
  <si>
    <t>951 0104 0120011 121 211</t>
  </si>
  <si>
    <t>951 0104 0120011 122 000</t>
  </si>
  <si>
    <t>951 0104 0120011 122 200</t>
  </si>
  <si>
    <t>951 0104 0120011 122 210</t>
  </si>
  <si>
    <t>951 0104 0120011 122 212</t>
  </si>
  <si>
    <t>951 0104 0120019 244 200</t>
  </si>
  <si>
    <t>951 0104 0120019 244 220</t>
  </si>
  <si>
    <t>951 0104 0120019 244 226</t>
  </si>
  <si>
    <t>951 0104 0120019 244 300</t>
  </si>
  <si>
    <t>951 0104 0120019 244 340</t>
  </si>
  <si>
    <t>951 0111 9919030 000 000</t>
  </si>
  <si>
    <t>951 0111 9919030 870 200</t>
  </si>
  <si>
    <t>951 0111 9919030 870 290</t>
  </si>
  <si>
    <t>951 0113 0129999 851 200</t>
  </si>
  <si>
    <t>951 0113 0129999 851 290</t>
  </si>
  <si>
    <t>951 0113 0129999 852 200</t>
  </si>
  <si>
    <t>951 0113 0129999 852 290</t>
  </si>
  <si>
    <t xml:space="preserve">951 0203 9995118 000 000 </t>
  </si>
  <si>
    <t xml:space="preserve">951 0203 9995118 121 000 </t>
  </si>
  <si>
    <t xml:space="preserve">951 0203 9995118 121 200 </t>
  </si>
  <si>
    <t>951 0203 9995118 121 210</t>
  </si>
  <si>
    <t>951 0203 9995118 121 211</t>
  </si>
  <si>
    <t>951 0203 9995118 121 213</t>
  </si>
  <si>
    <t>951 0309 0328501 540 251</t>
  </si>
  <si>
    <t>951 0309 0328501 540 250</t>
  </si>
  <si>
    <t>951 0309 0328501 540 200</t>
  </si>
  <si>
    <t>951 0309 0328501 000 000</t>
  </si>
  <si>
    <t>951 0309 0332006 000 000</t>
  </si>
  <si>
    <t>951 0309 0332006 244 340</t>
  </si>
  <si>
    <t xml:space="preserve">951 0309 0332006 244 000 </t>
  </si>
  <si>
    <t>951 0409 0412007 244 000</t>
  </si>
  <si>
    <t>951 0409 0412007 244 200</t>
  </si>
  <si>
    <t>951 0409 0412007 244 220</t>
  </si>
  <si>
    <t>951 0409 0412007 244 225</t>
  </si>
  <si>
    <t>951 0409 0417351 000 000</t>
  </si>
  <si>
    <t>951 0409 0417351 244 000</t>
  </si>
  <si>
    <t>951 0409 0417351 244 200</t>
  </si>
  <si>
    <t>951 0409 0417351 244 220</t>
  </si>
  <si>
    <t>951 0409 0417351 244 225</t>
  </si>
  <si>
    <t>951 0409 0422008 000 000</t>
  </si>
  <si>
    <t>951 0409 0422008 244 000</t>
  </si>
  <si>
    <t>951 0409 0422008 244 200</t>
  </si>
  <si>
    <t>951 0409 0422008 244 220</t>
  </si>
  <si>
    <t>951 0409 0422008 244 225</t>
  </si>
  <si>
    <t>951 0801 0210059 611 000</t>
  </si>
  <si>
    <t>951 0801 0210059 611 200</t>
  </si>
  <si>
    <t>951 0801 0210059 611 240</t>
  </si>
  <si>
    <t>951 0801 0210059 611 241</t>
  </si>
  <si>
    <t>951 1102 0222016 000 000</t>
  </si>
  <si>
    <t>951 1102 0222016 244 000</t>
  </si>
  <si>
    <t>951 0502 0538503 810 242</t>
  </si>
  <si>
    <t>951 0502 0538503 810 240</t>
  </si>
  <si>
    <t>951 0502 0538503 000 000</t>
  </si>
  <si>
    <t>951 0502 0530000 000 000</t>
  </si>
  <si>
    <t>951 0503 0522014 244 225</t>
  </si>
  <si>
    <t>951 0503 0512012 244 223</t>
  </si>
  <si>
    <t>951 0503 0512012 244 220</t>
  </si>
  <si>
    <t>951 0503 0512012 244 200</t>
  </si>
  <si>
    <t>951 0503 0512012 244 000</t>
  </si>
  <si>
    <t>951 0503 0512012 000 000</t>
  </si>
  <si>
    <t>951 0503 0522014 000 000</t>
  </si>
  <si>
    <t>951 0503 0522014 244 000</t>
  </si>
  <si>
    <t>951 0503 0522014 244 220</t>
  </si>
  <si>
    <t>951 0503 0522014 244 200</t>
  </si>
  <si>
    <t>951 0502 0537366 000 000</t>
  </si>
  <si>
    <t>951 0502 0537366 810 200</t>
  </si>
  <si>
    <t>951 0502 0537366 810 240</t>
  </si>
  <si>
    <t>951 0502 0537366 810 242</t>
  </si>
  <si>
    <t>951 0409 0418505 244 225</t>
  </si>
  <si>
    <t>951 0409 0418505 000 000</t>
  </si>
  <si>
    <t>951 0409 0418505 244 000</t>
  </si>
  <si>
    <t>951 0409 0418505 244 220</t>
  </si>
  <si>
    <t>951 0409 0418505 244 200</t>
  </si>
  <si>
    <t>ШТРАФЫ,САНКЦИИ,ВОЗМЕЩЕНИЕ УЩЕРБА</t>
  </si>
  <si>
    <t>000 1 16 00000 00 0000 000</t>
  </si>
  <si>
    <t>Единый сельскохозяйственный налог</t>
  </si>
  <si>
    <t>000 1 05 03000 01 0000 110</t>
  </si>
  <si>
    <t>000 1 05 03010 01 0000 110</t>
  </si>
  <si>
    <t>951 0104 0120019 244 000</t>
  </si>
  <si>
    <t>951 0104 0120019 244 221</t>
  </si>
  <si>
    <t>951 0309 0322003 000 000</t>
  </si>
  <si>
    <t>951 0309 0322003 244 220</t>
  </si>
  <si>
    <t>951 0309 0322003 244 226</t>
  </si>
  <si>
    <t>951 0409 0410000 000 000</t>
  </si>
  <si>
    <t>951 0309 0330000 000 000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</si>
  <si>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</si>
  <si>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951 0113 0612021 000 000</t>
  </si>
  <si>
    <t>951 0113 0612021 244 000</t>
  </si>
  <si>
    <t>951 0113 0612021 244 200</t>
  </si>
  <si>
    <t>951 0113 0612021 244 220</t>
  </si>
  <si>
    <t>951 0113 0612021 244 226</t>
  </si>
  <si>
    <t>Подпрограмма "Обеспечение реализации муниципальной программы Углеродовского городского поселения "Муниципальная политика"</t>
  </si>
  <si>
    <t>951 0113 0622022 000 000</t>
  </si>
  <si>
    <t>951 0113 0622022 244 000</t>
  </si>
  <si>
    <t>951 0113 0622022 244 200</t>
  </si>
  <si>
    <t>951 0113 0622022 244 220</t>
  </si>
  <si>
    <t>951 0113 0622022 244 226</t>
  </si>
  <si>
    <t>Транспортные услуги</t>
  </si>
  <si>
    <t>951 1102 0222016 244 200</t>
  </si>
  <si>
    <t>951 1102 0222016 244 220</t>
  </si>
  <si>
    <t>951 1102 0222016 244 222</t>
  </si>
  <si>
    <t>951 0113 0128501 000 000</t>
  </si>
  <si>
    <t>951 0113 0128501 540 251</t>
  </si>
  <si>
    <t>951 0113 0129999 851 000</t>
  </si>
  <si>
    <t>Уплата налога на имущество организаций и земельного налога</t>
  </si>
  <si>
    <t>Уплата прочих налогов, сборов и иных платежей</t>
  </si>
  <si>
    <t>951 0113 0129999 852 000</t>
  </si>
  <si>
    <t>951 0502 0532017 810 242</t>
  </si>
  <si>
    <t>951 0502 0532017 810 240</t>
  </si>
  <si>
    <t>951 0502 0532017 000 000</t>
  </si>
  <si>
    <t>60626165</t>
  </si>
  <si>
    <t xml:space="preserve">Социальное обеспечение </t>
  </si>
  <si>
    <t>Пенсии, пособия, выплачиваемые организациями сектора государственного управления</t>
  </si>
  <si>
    <t>951 0104 0120019 244 225</t>
  </si>
  <si>
    <t>951 0113 0120000 000 000</t>
  </si>
  <si>
    <t>951 0111 9919030 870 000</t>
  </si>
  <si>
    <t>951 0113 0610000 000 000</t>
  </si>
  <si>
    <t>951 0113 0128501 540 200</t>
  </si>
  <si>
    <t>951 0113 0128501 540 250</t>
  </si>
  <si>
    <t>951 0113 0620000 000 000</t>
  </si>
  <si>
    <t xml:space="preserve">951 0203 9990000 000 000 </t>
  </si>
  <si>
    <t>951 0309 0320000 000 000</t>
  </si>
  <si>
    <t>951 0309 0322003 244 000</t>
  </si>
  <si>
    <t>951 0309 0322003 244 200</t>
  </si>
  <si>
    <t>951 0309 0328501 540 000</t>
  </si>
  <si>
    <t xml:space="preserve">951 0309 0332006 244 300 </t>
  </si>
  <si>
    <t>951 0502 0537366 810 000</t>
  </si>
  <si>
    <t>951 0502 0538503 810 000</t>
  </si>
  <si>
    <t>951 0502 0538503 810 200</t>
  </si>
  <si>
    <t>951 0502 0532017 810 000</t>
  </si>
  <si>
    <t>951 0502 0532017 810 200</t>
  </si>
  <si>
    <t>951 0503 0510000 000 000</t>
  </si>
  <si>
    <t>Глава Углеродовского городского поселения</t>
  </si>
  <si>
    <t>951 0104 9997239 000 000</t>
  </si>
  <si>
    <t>951 0104 9997239 244 000</t>
  </si>
  <si>
    <t>951 0104 9997239 244 300</t>
  </si>
  <si>
    <t>951 0104 9997239 244 340</t>
  </si>
  <si>
    <t>951 0503 0520000 000 000</t>
  </si>
  <si>
    <t>951 0800 0000000 000 000</t>
  </si>
  <si>
    <t>951 1102 0220000 000 000</t>
  </si>
  <si>
    <t>951 0801 0210000 000 000</t>
  </si>
  <si>
    <t>951 0113 0128501 540 000</t>
  </si>
  <si>
    <t>Непрграммные расходы</t>
  </si>
  <si>
    <t>Администрация Углеродовского городского поселения</t>
  </si>
  <si>
    <t>951 0102 8810011 121 000</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</si>
  <si>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</si>
  <si>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</si>
  <si>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</si>
  <si>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</si>
  <si>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951 0111 9910000 000 000</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</si>
  <si>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</si>
  <si>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</si>
  <si>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951 0113 0129999 000 000</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</si>
  <si>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</si>
  <si>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</si>
  <si>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951 1001 0630000 000 000</t>
  </si>
  <si>
    <t>Социальная политика</t>
  </si>
  <si>
    <t>Пенсионное обеспечение</t>
  </si>
  <si>
    <t>951 1000 0000000 000 000</t>
  </si>
  <si>
    <t>951 1001 0000000 000 000</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</si>
  <si>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</si>
  <si>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</si>
  <si>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</si>
  <si>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</si>
  <si>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</si>
  <si>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</si>
  <si>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951 0409 0412007 000 000</t>
  </si>
  <si>
    <t>Расходы на 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поселения"муниципальной программы Углеродовского городского поселения "Развитие транспортной системы"</t>
  </si>
  <si>
    <t>951 0409 0420000 000 000</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</si>
  <si>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</si>
  <si>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</si>
  <si>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</si>
  <si>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Расходы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поселения"Благоустройство территории и жилищно-коммунальное хозяйство"</t>
  </si>
  <si>
    <t>Расходы за счёт межбюджетных трансфертов из бюджета района на возмещение предприятиям жилищно-коммунального хозяйства части платы граждан за коммунальные услуги в рамках подпрограммы "Развитие жилищно-коммунального хозяйства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</si>
  <si>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Софинансирование расходов на возмещение предприятиям жилищно-коммунального хозяйства части платы граждан коммунальные услуги в рамках подпрограммы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</si>
  <si>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Субсидии юридическим лицам (кроме некоммерческих организаций),индивидуальным предпринимателям,  физическим лицам)</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</si>
  <si>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</si>
  <si>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Углеродовского городского поселения " муниципальной программы Углеродовского городского поселения "Развитие культуры,физической культуры и спорта"</t>
  </si>
  <si>
    <t>951 0000 0000000  000 000</t>
  </si>
  <si>
    <t>951 0100 0000000 000 000</t>
  </si>
  <si>
    <t>951 0102 8810000 000 000</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</si>
  <si>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</si>
  <si>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</si>
  <si>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</si>
  <si>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</si>
  <si>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951 1001 0631001 312 263</t>
  </si>
  <si>
    <t>951 1001 0631001 312 260</t>
  </si>
  <si>
    <t>951 1001 0631001 312 200</t>
  </si>
  <si>
    <t>951 1001 0631001 312 000</t>
  </si>
  <si>
    <t>951 1001 0631001 000 000</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</si>
  <si>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</si>
  <si>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</si>
  <si>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</si>
  <si>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</si>
  <si>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</si>
  <si>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</si>
  <si>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</si>
  <si>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</si>
  <si>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</si>
  <si>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</si>
  <si>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</si>
  <si>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</si>
  <si>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</si>
  <si>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</si>
  <si>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</si>
  <si>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</si>
  <si>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</si>
  <si>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</si>
  <si>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</si>
  <si>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</si>
  <si>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951 0309 0310000 000 000</t>
  </si>
  <si>
    <t>951 0309 0312002 000 000</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</si>
  <si>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</si>
  <si>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951 0309 0312002 244 000</t>
  </si>
  <si>
    <t>951 0309 0312002 244 200</t>
  </si>
  <si>
    <t>951 0309 0312002 244 220</t>
  </si>
  <si>
    <t>Мероприятия по ремонту и обслуживанию объектов жилищно-коммунального хозяйства" в рамках подпрограммы "Развитие жилищно-коммунального хозяйства" муниципальной программы Углеродовского городского поселения "Благоустройство территории и жилищно-коммунальное хозяйство"</t>
  </si>
  <si>
    <t>951 0502 0532023 000 000</t>
  </si>
  <si>
    <t>951 0502 0532023 244 000</t>
  </si>
  <si>
    <t>951 0502 0532023 244 200</t>
  </si>
  <si>
    <t>951 0502 0532023 244 220</t>
  </si>
  <si>
    <t>951 0502 0532023 244 225</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</si>
  <si>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</si>
  <si>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</si>
  <si>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</si>
  <si>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951 0113 0122013 000 000</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</si>
  <si>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</si>
  <si>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</si>
  <si>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951 0113 0122013 853 000</t>
  </si>
  <si>
    <t>951 0113 0122013 853 200</t>
  </si>
  <si>
    <t>951 0113 0122013 853 290</t>
  </si>
  <si>
    <t>951 0113 9999999 000 000</t>
  </si>
  <si>
    <t>951 0113 9999999 852 290</t>
  </si>
  <si>
    <t>951 0502 0532024 244 225</t>
  </si>
  <si>
    <t>951 0503 0522014 244 226</t>
  </si>
  <si>
    <t>951 0113 9999999 852 000</t>
  </si>
  <si>
    <t>951 0113 9999999 852 200</t>
  </si>
  <si>
    <t>951 0502 0532024 000 000</t>
  </si>
  <si>
    <t>951 0502 0532024 244 000</t>
  </si>
  <si>
    <t>951 0502 0532024 244 200</t>
  </si>
  <si>
    <t>951 0502 0532024 244 220</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</si>
  <si>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</si>
  <si>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</si>
  <si>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</si>
  <si>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</si>
  <si>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951 0104 9990000 000 000</t>
  </si>
  <si>
    <t>000 1 16 51000 02 0000 140</t>
  </si>
  <si>
    <t>000 1 16 51040 02 0000 140</t>
  </si>
  <si>
    <t>951 0503 0522014 244 310</t>
  </si>
  <si>
    <t>951 0503 0522014 244 340</t>
  </si>
  <si>
    <t>Увеличение стоимости основных средств</t>
  </si>
  <si>
    <t>951 0409 0412007 244 340</t>
  </si>
  <si>
    <t>951 0502 0532023 244 226</t>
  </si>
  <si>
    <t>951 0113 9999014 000 000</t>
  </si>
  <si>
    <t>Исполнение судебных актов,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</si>
  <si>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951 0113 9999014 244 000</t>
  </si>
  <si>
    <t>951 0113 9999014 244 200</t>
  </si>
  <si>
    <t>951 0113 9999014 244 225</t>
  </si>
  <si>
    <t>951 0113 9999014 852 000</t>
  </si>
  <si>
    <t>951 0113 9999014 852 200</t>
  </si>
  <si>
    <t>951 0113 9999014 852 290</t>
  </si>
  <si>
    <t>951 0409 0412007 244 226</t>
  </si>
  <si>
    <t>Иные мероприятия в области дорожного хозяйства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</si>
  <si>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951 0409 0412009 244 226</t>
  </si>
  <si>
    <t>951 0409 0412009 244 220</t>
  </si>
  <si>
    <t>951 0409 0412009 244 200</t>
  </si>
  <si>
    <t>951 0409 0412009 244 000</t>
  </si>
  <si>
    <t>951 0409 0412009 000 000</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</si>
  <si>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</si>
  <si>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</si>
  <si>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Реализация направления расходов по иным непрограммным расходам в рамках непрограммных расходов органа местного самоуправления Углеродовского городского поселения</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</si>
  <si>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</si>
  <si>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</si>
  <si>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951 0409 0412025 244 225</t>
  </si>
  <si>
    <t>951 0409 0412025 244 220</t>
  </si>
  <si>
    <t>951 0409 0412025 244 200</t>
  </si>
  <si>
    <t>951 0409 0412025 244 000</t>
  </si>
  <si>
    <t>951 0409 0412025 000 000</t>
  </si>
  <si>
    <t>951 0502 0538510 000 000</t>
  </si>
  <si>
    <t>Расходы за счёт межбюджетных трансфертов из бюджета района на решение вопросов местного значения в рамках подпрограммы "Развитие жилищно-коммунального хозяйства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</si>
  <si>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951 1300 0000000 000 000</t>
  </si>
  <si>
    <t>951 1301 0000000 000 000</t>
  </si>
  <si>
    <t>951 1301 9920000 000 000</t>
  </si>
  <si>
    <t>951 1301 9929029 000 000</t>
  </si>
  <si>
    <t>951 1301 9929029 730 000</t>
  </si>
  <si>
    <t>951 1301 9929029 730 200</t>
  </si>
  <si>
    <t>951 1301 9929029 730 230</t>
  </si>
  <si>
    <t>951 1301 9929029 730 231</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</si>
  <si>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</si>
  <si>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</si>
  <si>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</si>
  <si>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муниципального долга</t>
  </si>
  <si>
    <t>Обслуживание государственного (муниципального) долга</t>
  </si>
  <si>
    <t>Обслуживание внутреннего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</si>
  <si>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</si>
  <si>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</si>
  <si>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</si>
  <si>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</si>
  <si>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</si>
  <si>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</si>
  <si>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</si>
  <si>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</si>
  <si>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</si>
  <si>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</si>
  <si>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</si>
  <si>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</si>
  <si>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951 0503 0529010 244 000</t>
  </si>
  <si>
    <t>951 0503 0529010 244 310</t>
  </si>
  <si>
    <t>951 0503 0529010 000 000</t>
  </si>
  <si>
    <t>951 0503 0527102 000 000</t>
  </si>
  <si>
    <t>951 0503 0527102 244 000</t>
  </si>
  <si>
    <t>из них:                                                Бюджетные кредиты от других бюджетов бюджетной системы Российской Федерации</t>
  </si>
  <si>
    <t xml:space="preserve">Изменение остатков средств </t>
  </si>
  <si>
    <t>416 100,00</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</si>
  <si>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</si>
  <si>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</si>
  <si>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</si>
  <si>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</si>
  <si>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</si>
  <si>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</si>
  <si>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</si>
  <si>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</si>
  <si>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</si>
  <si>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</si>
  <si>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</si>
  <si>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</si>
  <si>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</si>
  <si>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</si>
  <si>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</si>
  <si>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951 0113 9992096 244 226</t>
  </si>
  <si>
    <t>951 0113 9992096 000 000</t>
  </si>
  <si>
    <t>951 0113 9992096 244 000</t>
  </si>
  <si>
    <t>951 0113 9992096 244 200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</si>
  <si>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</si>
  <si>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951 0113 9990000 000 000</t>
  </si>
  <si>
    <t>951 0409 0412007 244 300</t>
  </si>
  <si>
    <t>000 1 16 90050 13 0000 140</t>
  </si>
  <si>
    <t>951 0502 0538510 243 225</t>
  </si>
  <si>
    <t>951 0502 0538510 243 220</t>
  </si>
  <si>
    <t>951 0502 0538510 243 200</t>
  </si>
  <si>
    <t>951 0502 0538510 243 000</t>
  </si>
  <si>
    <t>951 0501 0000000 000 000</t>
  </si>
  <si>
    <t>951 0501 9990000 000 000</t>
  </si>
  <si>
    <t>951 0501 9992011 000 000</t>
  </si>
  <si>
    <t>951 0501 9992011 244 000</t>
  </si>
  <si>
    <t>951 0501 9992011 244 200</t>
  </si>
  <si>
    <t>951 0501 9992011 244 224</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</si>
  <si>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</si>
  <si>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</si>
  <si>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Арендная плата за пользование имуществом</t>
  </si>
  <si>
    <t>951 0502 9990000 000 000</t>
  </si>
  <si>
    <t>951 0502 9992004 000 000</t>
  </si>
  <si>
    <t>951 0502 9992004 244 000</t>
  </si>
  <si>
    <t>951 0502 9992004 244 200</t>
  </si>
  <si>
    <t>951 0502 9992004 244 225</t>
  </si>
  <si>
    <t>951 0502 9992004 244 223</t>
  </si>
  <si>
    <t>951 0502 9992004 244 300</t>
  </si>
  <si>
    <t>951 0502 9992004 244 340</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</si>
  <si>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</si>
  <si>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951 0502 9992004 244 220</t>
  </si>
  <si>
    <t>951 0309 0312002 244 225</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</si>
  <si>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</si>
  <si>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</si>
  <si>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Субсидии юридическим лицам (кроме некоммерческих организаций), индивидуальным предпринимателям,  физическим лицам)</t>
  </si>
  <si>
    <t>951 0503 0527102 244 310</t>
  </si>
  <si>
    <t>951 0203 9995118 244 300</t>
  </si>
  <si>
    <t>951 0203 9995118 244 340</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</si>
  <si>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</si>
  <si>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</si>
  <si>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</si>
  <si>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000 1 16 33000 00 0000 140</t>
  </si>
  <si>
    <t>000 1 16 33050 13 0000 140</t>
  </si>
  <si>
    <t>на 1 января 2016 года</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</si>
  <si>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</si>
  <si>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01.01.2016</t>
  </si>
  <si>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</si>
  <si>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</si>
  <si>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Субсидии юридическим лицам (кроме некоммерческих организаций), индивидуальным предпринимателям,  физическим лицам</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</si>
  <si>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</si>
  <si>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</si>
  <si>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</si>
  <si>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Прочая закупка товаров, работ и  услуг для обеспечения государственных (муниципальных) нужд</t>
  </si>
  <si>
    <t>Иные пенсии, социальные доплаты к пенсиям</t>
  </si>
  <si>
    <t>416 055,50</t>
  </si>
  <si>
    <t>"27" января 2016 г.</t>
  </si>
  <si>
    <t>Расходы за счёт средств резервного фонда Правительства Ростовской области на финансовое обеспечение непредвиденных расходов в рамках подпрограммы "Благоустройство территории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</si>
  <si>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Поступление нефинансовых активов</t>
  </si>
  <si>
    <t>951 0503 0522014 244 300</t>
  </si>
  <si>
    <t>951 0503 0529010 244 300</t>
  </si>
  <si>
    <t>951 0503 0527102 244 300</t>
  </si>
  <si>
    <t>Закупка товаров, работ, услуг в целях капитального ремонта государственного (муниципального) имущества</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</si>
  <si>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</si>
  <si>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</si>
  <si>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</si>
  <si>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951 0113 9992096 244 220</t>
  </si>
  <si>
    <t>951 0102 880000 000 000</t>
  </si>
  <si>
    <t>951 0102 8810011 000 000</t>
  </si>
  <si>
    <t>951 0104 0100000 000 000</t>
  </si>
  <si>
    <t>951 0104 0120011 000 000</t>
  </si>
  <si>
    <t>951 0104 0120019 00 000</t>
  </si>
  <si>
    <t>951 0111 9900000 000 000</t>
  </si>
  <si>
    <t>951 0113 0100000 000 000</t>
  </si>
  <si>
    <t>951 0113 0600000 000 000</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</si>
  <si>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</si>
  <si>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</si>
  <si>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951 0409 0400000 000 000</t>
  </si>
  <si>
    <t>951 0502 0500000 000 000</t>
  </si>
  <si>
    <t>951 0503 0500000 000 000</t>
  </si>
  <si>
    <t>951 0801 0200000 000 000</t>
  </si>
  <si>
    <t>951 1001 0600000 000 000</t>
  </si>
  <si>
    <t>Процентные платежи по обслуживанию муниципального долга Углеродовского городского поселения в рамках непрограммных расходов органа местного самоуправления Углеродовского городского поселения</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</si>
  <si>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</si>
  <si>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</si>
  <si>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</si>
  <si>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</si>
  <si>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</si>
  <si>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</si>
  <si>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</si>
  <si>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</si>
  <si>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</si>
  <si>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</si>
  <si>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</si>
  <si>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</si>
  <si>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Расходы за счёт межбюджетных трансфертов бюджетам поселений на поощрение муниципальных образований по итогам рейтинговой оценки по привлечению инвестиций в рамках подпрограммы "Благоустройство территории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</si>
  <si>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951 0309 0300000 000 000</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</si>
  <si>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</si>
  <si>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951 1102 0200000 000 000</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</si>
  <si>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</si>
  <si>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 xml:space="preserve">Налог, взимаемый c налогоплательщиков, выбравших в качестве объекта налогообложения доходы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</si>
  <si>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</si>
  <si>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Денежные взыскания (штрафы),установленные законами субъектов Российской Федерации за  несоблюдение муниципальных правовых актов, зачисляемые в бюджеты поселений</t>
  </si>
  <si>
    <t>Денежные взыскания(штрафы),установленные законами субъектов Российской Федерации за  несоблюдение муниципальных правовых актов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</si>
  <si>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</si>
  <si>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</si>
  <si>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</si>
  <si>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</si>
  <si>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</si>
  <si>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Расходы на софинансирование за счёт межбюджетных трансфертов из бюджета района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транспортгной системы"</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</si>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</sst>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0_р_."/>
    <numFmt numFmtId="165" formatCode="#,##0.00_ ;\-#,##0.00\ "/>
  </numFmts>
  <fonts count="25"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10">
    <xf numFmtId="0" fontId="0" fillId="0" borderId="0" xfId="0"/>
    <xf numFmtId="49" fontId="1" fillId="0" borderId="1" xfId="0" applyNumberFormat="1" applyFont="1" applyBorder="1" applyAlignment="1">
      <alignment horizontal="center" vertical="center"/>
    </xf>
    <xf numFmtId="49" fontId="1" fillId="0" borderId="0" xfId="0" applyNumberFormat="1" applyFont="1"/>
    <xf numFmtId="49" fontId="0" fillId="0" borderId="3" xfId="0" applyNumberFormat="1" applyBorder="1"/>
    <xf numFmtId="0" fontId="1" fillId="0" borderId="4" xfId="0" applyFont="1" applyBorder="1" applyAlignment="1">
      <alignment horizontal="center"/>
    </xf>
    <xf numFmtId="0" fontId="0" fillId="0" borderId="0" xfId="0" applyBorder="1"/>
    <xf numFmtId="0" fontId="3" fillId="0" borderId="0" xfId="0" applyFont="1" applyBorder="1" applyAlignment="1"/>
    <xf numFmtId="49" fontId="3" fillId="0" borderId="0" xfId="0" applyNumberFormat="1" applyFont="1" applyBorder="1" applyAlignment="1">
      <alignment horizontal="center"/>
    </xf>
    <xf numFmtId="49" fontId="3" fillId="0" borderId="0" xfId="0" applyNumberFormat="1" applyFont="1" applyBorder="1" applyAlignment="1"/>
    <xf numFmtId="0" fontId="3" fillId="0" borderId="0" xfId="0" applyFont="1" applyBorder="1" applyAlignment="1">
      <alignment horizontal="left" vertical="center" wrapText="1"/>
    </xf>
    <xf numFmtId="0" fontId="3" fillId="0" borderId="0" xfId="0" applyFont="1" applyBorder="1"/>
    <xf numFmtId="0" fontId="7" fillId="0" borderId="0" xfId="0" applyFont="1" applyAlignment="1">
      <alignment horizontal="left"/>
    </xf>
    <xf numFmtId="0" fontId="7" fillId="0" borderId="0" xfId="0" applyFont="1"/>
    <xf numFmtId="0" fontId="6" fillId="0" borderId="0" xfId="0" applyFont="1" applyAlignment="1">
      <alignment horizontal="left"/>
    </xf>
    <xf numFmtId="0" fontId="5" fillId="0" borderId="0" xfId="0" applyNumberFormat="1" applyFont="1" applyBorder="1" applyAlignment="1">
      <alignment horizontal="left" vertical="center" wrapText="1"/>
    </xf>
    <xf numFmtId="49" fontId="7" fillId="0" borderId="0" xfId="0" applyNumberFormat="1" applyFont="1" applyBorder="1" applyAlignment="1">
      <alignment horizontal="left" wrapText="1"/>
    </xf>
    <xf numFmtId="49" fontId="6" fillId="0" borderId="0" xfId="0" applyNumberFormat="1"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49" fontId="6" fillId="0" borderId="0" xfId="0" applyNumberFormat="1" applyFont="1" applyBorder="1" applyAlignment="1">
      <alignment horizontal="center" vertic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9" fontId="5" fillId="0" borderId="0" xfId="0" applyNumberFormat="1" applyFont="1" applyBorder="1" applyAlignment="1">
      <alignment horizontal="center"/>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49" fontId="9" fillId="0" borderId="0" xfId="0" applyNumberFormat="1" applyFont="1" applyBorder="1" applyAlignment="1">
      <alignment horizontal="center"/>
    </xf>
    <xf numFmtId="4" fontId="10" fillId="0" borderId="0" xfId="0" applyNumberFormat="1" applyFont="1" applyBorder="1" applyAlignment="1">
      <alignment horizontal="center"/>
    </xf>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49" fontId="1" fillId="0" borderId="4" xfId="0" applyNumberFormat="1" applyFont="1" applyBorder="1" applyAlignment="1">
      <alignment horizontal="center" vertical="center"/>
    </xf>
    <xf numFmtId="0" fontId="13" fillId="0" borderId="6" xfId="0" applyNumberFormat="1" applyFont="1" applyFill="1" applyBorder="1" applyAlignment="1">
      <alignment horizontal="left" vertical="center" wrapText="1"/>
    </xf>
    <xf numFmtId="0" fontId="14" fillId="0" borderId="0" xfId="0" applyFont="1"/>
    <xf numFmtId="0" fontId="15" fillId="0" borderId="0" xfId="0" applyFont="1" applyBorder="1" applyAlignment="1"/>
    <xf numFmtId="0" fontId="12" fillId="0" borderId="0" xfId="0" applyFont="1" applyAlignment="1">
      <alignment horizontal="left"/>
    </xf>
    <xf numFmtId="49" fontId="12" fillId="0" borderId="0" xfId="0" applyNumberFormat="1" applyFont="1"/>
    <xf numFmtId="0" fontId="14" fillId="0" borderId="3" xfId="0" applyFont="1" applyBorder="1" applyAlignment="1">
      <alignment horizontal="left"/>
    </xf>
    <xf numFmtId="0" fontId="14" fillId="0" borderId="3" xfId="0" applyFont="1" applyBorder="1" applyAlignment="1"/>
    <xf numFmtId="49" fontId="14" fillId="0" borderId="3" xfId="0" applyNumberFormat="1" applyFont="1" applyBorder="1"/>
    <xf numFmtId="0" fontId="12" fillId="0" borderId="4" xfId="0" applyFont="1" applyBorder="1" applyAlignment="1">
      <alignment horizontal="center"/>
    </xf>
    <xf numFmtId="0" fontId="12" fillId="0" borderId="18" xfId="0" applyFont="1" applyBorder="1" applyAlignment="1">
      <alignment horizontal="center"/>
    </xf>
    <xf numFmtId="49" fontId="12" fillId="0" borderId="4" xfId="0" applyNumberFormat="1" applyFont="1" applyBorder="1" applyAlignment="1">
      <alignment horizontal="center" vertical="center"/>
    </xf>
    <xf numFmtId="0" fontId="12" fillId="0" borderId="4" xfId="0" applyFont="1" applyBorder="1"/>
    <xf numFmtId="0" fontId="12" fillId="0" borderId="1" xfId="0" applyFont="1" applyBorder="1" applyAlignment="1">
      <alignment horizontal="center"/>
    </xf>
    <xf numFmtId="0" fontId="12" fillId="0" borderId="2" xfId="0" applyFont="1" applyBorder="1" applyAlignment="1">
      <alignment horizontal="center"/>
    </xf>
    <xf numFmtId="49" fontId="12" fillId="0" borderId="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4" fillId="0" borderId="5" xfId="0" applyFont="1" applyFill="1" applyBorder="1" applyAlignment="1">
      <alignment vertical="top" wrapText="1"/>
    </xf>
    <xf numFmtId="0" fontId="9" fillId="0" borderId="5" xfId="0" applyFont="1" applyFill="1" applyBorder="1" applyAlignment="1">
      <alignment horizontal="left" vertical="center" wrapText="1"/>
    </xf>
    <xf numFmtId="49" fontId="9" fillId="0" borderId="5" xfId="0" applyNumberFormat="1" applyFont="1" applyFill="1" applyBorder="1" applyAlignment="1">
      <alignment horizontal="center"/>
    </xf>
    <xf numFmtId="4" fontId="9" fillId="0" borderId="5" xfId="0" applyNumberFormat="1" applyFont="1" applyFill="1" applyBorder="1" applyAlignment="1">
      <alignment horizontal="right"/>
    </xf>
    <xf numFmtId="49" fontId="3" fillId="0" borderId="20" xfId="0" applyNumberFormat="1" applyFont="1" applyBorder="1" applyAlignment="1"/>
    <xf numFmtId="49" fontId="3" fillId="0" borderId="3" xfId="0" applyNumberFormat="1" applyFont="1" applyBorder="1" applyAlignment="1">
      <alignment horizontal="center"/>
    </xf>
    <xf numFmtId="4" fontId="9" fillId="0" borderId="5" xfId="0" applyNumberFormat="1" applyFont="1" applyFill="1" applyBorder="1" applyAlignment="1"/>
    <xf numFmtId="4" fontId="10" fillId="0" borderId="5" xfId="0" applyNumberFormat="1" applyFont="1" applyFill="1" applyBorder="1" applyAlignment="1"/>
    <xf numFmtId="4" fontId="10" fillId="0" borderId="5" xfId="0" applyNumberFormat="1" applyFont="1" applyFill="1" applyBorder="1" applyAlignment="1">
      <alignment horizontal="right"/>
    </xf>
    <xf numFmtId="0" fontId="13" fillId="0" borderId="5" xfId="0" applyNumberFormat="1" applyFont="1" applyFill="1" applyBorder="1" applyAlignment="1">
      <alignment vertical="top" wrapText="1"/>
    </xf>
    <xf numFmtId="4" fontId="10" fillId="0" borderId="16" xfId="0" applyNumberFormat="1" applyFont="1" applyFill="1" applyBorder="1" applyAlignment="1"/>
    <xf numFmtId="0" fontId="18" fillId="0" borderId="0" xfId="0" applyFont="1" applyBorder="1" applyAlignment="1"/>
    <xf numFmtId="0" fontId="19" fillId="0" borderId="0" xfId="0" applyFont="1" applyAlignment="1">
      <alignment horizontal="left"/>
    </xf>
    <xf numFmtId="0" fontId="20" fillId="0" borderId="0" xfId="0" applyFont="1" applyAlignment="1">
      <alignment horizontal="left"/>
    </xf>
    <xf numFmtId="49" fontId="20" fillId="0" borderId="0" xfId="0" applyNumberFormat="1" applyFont="1"/>
    <xf numFmtId="49" fontId="19" fillId="0" borderId="0" xfId="0" applyNumberFormat="1" applyFont="1"/>
    <xf numFmtId="49" fontId="20" fillId="0" borderId="0" xfId="0" applyNumberFormat="1" applyFont="1" applyBorder="1"/>
    <xf numFmtId="0" fontId="19" fillId="0" borderId="3" xfId="0" applyFont="1" applyBorder="1" applyAlignment="1">
      <alignment horizontal="left"/>
    </xf>
    <xf numFmtId="49" fontId="19" fillId="0" borderId="3" xfId="0" applyNumberFormat="1" applyFont="1" applyBorder="1" applyAlignment="1">
      <alignment horizontal="left"/>
    </xf>
    <xf numFmtId="0" fontId="19" fillId="0" borderId="3" xfId="0" applyFont="1" applyBorder="1" applyAlignment="1"/>
    <xf numFmtId="49" fontId="19" fillId="0" borderId="3" xfId="0" applyNumberFormat="1" applyFont="1" applyBorder="1"/>
    <xf numFmtId="0" fontId="19" fillId="0" borderId="0" xfId="0" applyFont="1" applyBorder="1"/>
    <xf numFmtId="0" fontId="20" fillId="0" borderId="4" xfId="0" applyFont="1" applyBorder="1" applyAlignment="1">
      <alignment horizontal="left"/>
    </xf>
    <xf numFmtId="0" fontId="20" fillId="0" borderId="2" xfId="0" applyFont="1" applyBorder="1" applyAlignment="1">
      <alignment horizontal="center"/>
    </xf>
    <xf numFmtId="0" fontId="20" fillId="0" borderId="1" xfId="0" applyFont="1" applyBorder="1" applyAlignment="1">
      <alignment horizontal="center"/>
    </xf>
    <xf numFmtId="49" fontId="20" fillId="0" borderId="1" xfId="0" applyNumberFormat="1" applyFont="1" applyBorder="1" applyAlignment="1">
      <alignment horizontal="center" vertical="center"/>
    </xf>
    <xf numFmtId="0" fontId="20" fillId="0" borderId="7" xfId="0" applyFont="1" applyBorder="1" applyAlignment="1">
      <alignment horizontal="center"/>
    </xf>
    <xf numFmtId="49" fontId="20" fillId="0" borderId="17" xfId="0" applyNumberFormat="1" applyFont="1" applyBorder="1" applyAlignment="1">
      <alignment horizontal="center" vertical="center"/>
    </xf>
    <xf numFmtId="0" fontId="20" fillId="0" borderId="1" xfId="0" applyFont="1" applyBorder="1" applyAlignment="1">
      <alignment horizontal="left"/>
    </xf>
    <xf numFmtId="0" fontId="20" fillId="0" borderId="0" xfId="0" applyFont="1" applyAlignment="1">
      <alignment horizontal="center"/>
    </xf>
    <xf numFmtId="0" fontId="20" fillId="0" borderId="17" xfId="0" applyFont="1" applyBorder="1" applyAlignment="1">
      <alignment horizont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21" fillId="0" borderId="5" xfId="0" applyFont="1" applyBorder="1" applyAlignment="1">
      <alignment vertical="center" wrapText="1"/>
    </xf>
    <xf numFmtId="49" fontId="21" fillId="0" borderId="5" xfId="0" applyNumberFormat="1" applyFont="1" applyBorder="1" applyAlignment="1">
      <alignment horizontal="center"/>
    </xf>
    <xf numFmtId="49" fontId="17" fillId="0" borderId="5" xfId="0" applyNumberFormat="1" applyFont="1" applyBorder="1" applyAlignment="1">
      <alignment horizontal="center"/>
    </xf>
    <xf numFmtId="4" fontId="17" fillId="0" borderId="5" xfId="0" applyNumberFormat="1" applyFont="1" applyBorder="1" applyAlignment="1">
      <alignment horizontal="center"/>
    </xf>
    <xf numFmtId="49" fontId="21" fillId="0" borderId="5" xfId="0" applyNumberFormat="1" applyFont="1" applyBorder="1" applyAlignment="1">
      <alignment horizontal="center" vertical="top"/>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49" fontId="21" fillId="0" borderId="5" xfId="0" applyNumberFormat="1" applyFont="1" applyBorder="1" applyAlignment="1"/>
    <xf numFmtId="164" fontId="17" fillId="0" borderId="5" xfId="0" applyNumberFormat="1" applyFont="1" applyBorder="1" applyAlignment="1">
      <alignment horizontal="center"/>
    </xf>
    <xf numFmtId="0" fontId="21" fillId="0" borderId="5" xfId="0" applyFont="1" applyBorder="1" applyAlignment="1">
      <alignment vertical="top" wrapText="1"/>
    </xf>
    <xf numFmtId="4" fontId="23" fillId="0" borderId="5" xfId="0" applyNumberFormat="1" applyFont="1" applyBorder="1" applyAlignment="1">
      <alignment horizontal="center"/>
    </xf>
    <xf numFmtId="4" fontId="23" fillId="0" borderId="16" xfId="0" applyNumberFormat="1" applyFont="1" applyBorder="1" applyAlignment="1">
      <alignment horizontal="center"/>
    </xf>
    <xf numFmtId="0" fontId="22" fillId="0" borderId="5" xfId="0" applyFont="1" applyBorder="1" applyAlignment="1">
      <alignment horizontal="center"/>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0" fontId="9" fillId="0" borderId="5" xfId="0" applyFont="1" applyFill="1" applyBorder="1"/>
    <xf numFmtId="49" fontId="9" fillId="0" borderId="5" xfId="0" applyNumberFormat="1" applyFont="1" applyFill="1" applyBorder="1" applyAlignment="1"/>
    <xf numFmtId="0" fontId="9" fillId="0" borderId="5" xfId="0" applyFont="1" applyFill="1" applyBorder="1" applyAlignment="1">
      <alignment wrapText="1"/>
    </xf>
    <xf numFmtId="0" fontId="16" fillId="0" borderId="5" xfId="0" applyFont="1" applyFill="1" applyBorder="1" applyAlignment="1">
      <alignment wrapText="1"/>
    </xf>
    <xf numFmtId="43" fontId="9" fillId="0" borderId="5" xfId="0" applyNumberFormat="1" applyFont="1" applyFill="1" applyBorder="1" applyAlignment="1"/>
    <xf numFmtId="4" fontId="9" fillId="0" borderId="5" xfId="0" applyNumberFormat="1" applyFont="1" applyFill="1" applyBorder="1" applyAlignment="1">
      <alignment horizontal="center"/>
    </xf>
    <xf numFmtId="43" fontId="9" fillId="0" borderId="5" xfId="0" applyNumberFormat="1" applyFont="1" applyFill="1" applyBorder="1" applyAlignment="1">
      <alignment horizontal="center"/>
    </xf>
    <xf numFmtId="4" fontId="9" fillId="0" borderId="5" xfId="0" applyNumberFormat="1" applyFont="1" applyFill="1" applyBorder="1" applyAlignment="1">
      <alignment horizontal="left" vertical="center" wrapText="1"/>
    </xf>
    <xf numFmtId="43" fontId="9" fillId="0" borderId="5" xfId="0" applyNumberFormat="1" applyFont="1" applyFill="1" applyBorder="1" applyAlignment="1">
      <alignment shrinkToFit="1"/>
    </xf>
    <xf numFmtId="43" fontId="9" fillId="0" borderId="5" xfId="0" applyNumberFormat="1" applyFont="1" applyFill="1" applyBorder="1" applyAlignment="1">
      <alignment horizontal="right" shrinkToFit="1"/>
    </xf>
    <xf numFmtId="43" fontId="9" fillId="0" borderId="5" xfId="0" applyNumberFormat="1" applyFont="1" applyFill="1" applyBorder="1" applyAlignment="1">
      <alignment horizontal="right"/>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wrapText="1"/>
    </xf>
    <xf numFmtId="165" fontId="9" fillId="0" borderId="5" xfId="0" applyNumberFormat="1" applyFont="1" applyFill="1" applyBorder="1" applyAlignment="1">
      <alignment horizontal="right"/>
    </xf>
    <xf numFmtId="0" fontId="16" fillId="0" borderId="5" xfId="0" applyFont="1" applyFill="1" applyBorder="1" applyAlignment="1">
      <alignment vertical="top" wrapText="1"/>
    </xf>
    <xf numFmtId="0" fontId="17" fillId="0" borderId="5" xfId="0" applyFont="1" applyFill="1" applyBorder="1" applyAlignment="1">
      <alignment horizontal="left" vertical="top" wrapText="1"/>
    </xf>
    <xf numFmtId="0" fontId="14" fillId="0" borderId="5" xfId="0" applyFont="1" applyFill="1" applyBorder="1" applyAlignment="1">
      <alignment wrapText="1"/>
    </xf>
    <xf numFmtId="0" fontId="9" fillId="0" borderId="5" xfId="0" applyFont="1" applyFill="1" applyBorder="1" applyAlignment="1">
      <alignment horizontal="center"/>
    </xf>
    <xf numFmtId="49" fontId="12" fillId="0" borderId="5" xfId="0" applyNumberFormat="1" applyFont="1" applyFill="1" applyBorder="1" applyAlignment="1">
      <alignment horizontal="center"/>
    </xf>
    <xf numFmtId="4" fontId="17" fillId="0" borderId="5" xfId="0" applyNumberFormat="1" applyFont="1" applyFill="1" applyBorder="1" applyAlignment="1">
      <alignment horizontal="center"/>
    </xf>
    <xf numFmtId="4" fontId="17" fillId="0" borderId="5" xfId="0" applyNumberFormat="1" applyFont="1" applyFill="1" applyBorder="1" applyAlignment="1"/>
    <xf numFmtId="4" fontId="11" fillId="0" borderId="5" xfId="0" applyNumberFormat="1" applyFont="1" applyFill="1" applyBorder="1" applyAlignment="1">
      <alignment horizontal="center"/>
    </xf>
    <xf numFmtId="0" fontId="7" fillId="0" borderId="0" xfId="0" applyFont="1" applyFill="1" applyAlignment="1">
      <alignment horizontal="left"/>
    </xf>
    <xf numFmtId="0" fontId="6" fillId="0" borderId="0" xfId="0" applyFont="1" applyFill="1"/>
    <xf numFmtId="49" fontId="6" fillId="0" borderId="0" xfId="0" applyNumberFormat="1" applyFont="1" applyFill="1"/>
    <xf numFmtId="0" fontId="8" fillId="0" borderId="0" xfId="0" applyFont="1" applyFill="1" applyAlignment="1"/>
    <xf numFmtId="0" fontId="6" fillId="0" borderId="8" xfId="0" applyFont="1" applyFill="1" applyBorder="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49" fontId="6" fillId="0" borderId="11" xfId="0" applyNumberFormat="1" applyFont="1" applyFill="1" applyBorder="1" applyAlignment="1">
      <alignment horizontal="centerContinuous"/>
    </xf>
    <xf numFmtId="0" fontId="6" fillId="0" borderId="0" xfId="0" applyFont="1" applyFill="1" applyAlignment="1">
      <alignment horizontal="centerContinuous"/>
    </xf>
    <xf numFmtId="0" fontId="6" fillId="0" borderId="0" xfId="0" applyFont="1" applyFill="1" applyAlignment="1"/>
    <xf numFmtId="49" fontId="6" fillId="0" borderId="12" xfId="0" applyNumberFormat="1" applyFont="1" applyFill="1" applyBorder="1" applyAlignment="1">
      <alignment horizontal="center"/>
    </xf>
    <xf numFmtId="0" fontId="4" fillId="0" borderId="0" xfId="0" applyFont="1" applyFill="1" applyAlignment="1">
      <alignment horizontal="left"/>
    </xf>
    <xf numFmtId="49" fontId="6" fillId="0" borderId="0" xfId="0" applyNumberFormat="1" applyFont="1" applyFill="1" applyAlignment="1"/>
    <xf numFmtId="49" fontId="6" fillId="0" borderId="13" xfId="0" applyNumberFormat="1" applyFont="1" applyFill="1" applyBorder="1" applyAlignment="1">
      <alignment horizontal="center"/>
    </xf>
    <xf numFmtId="0" fontId="4" fillId="0" borderId="0" xfId="0" applyFont="1" applyFill="1" applyAlignment="1"/>
    <xf numFmtId="49" fontId="6" fillId="0" borderId="12" xfId="0" applyNumberFormat="1" applyFont="1" applyFill="1" applyBorder="1" applyAlignment="1">
      <alignment horizontal="centerContinuous"/>
    </xf>
    <xf numFmtId="49" fontId="6" fillId="0" borderId="14" xfId="0" applyNumberFormat="1" applyFont="1" applyFill="1" applyBorder="1" applyAlignment="1">
      <alignment horizontal="centerContinuous"/>
    </xf>
    <xf numFmtId="49" fontId="6" fillId="0" borderId="0" xfId="0" applyNumberFormat="1" applyFont="1" applyFill="1" applyBorder="1" applyAlignment="1">
      <alignment horizontal="centerContinuous"/>
    </xf>
    <xf numFmtId="0" fontId="7" fillId="0" borderId="3" xfId="0" applyFont="1" applyFill="1" applyBorder="1" applyAlignment="1">
      <alignment horizontal="left"/>
    </xf>
    <xf numFmtId="0" fontId="7" fillId="0" borderId="3" xfId="0" applyFont="1" applyFill="1" applyBorder="1" applyAlignment="1"/>
    <xf numFmtId="49" fontId="7" fillId="0" borderId="3" xfId="0" applyNumberFormat="1" applyFont="1" applyFill="1" applyBorder="1"/>
    <xf numFmtId="0" fontId="7" fillId="0" borderId="3" xfId="0" applyFont="1" applyFill="1" applyBorder="1"/>
    <xf numFmtId="0" fontId="6" fillId="0" borderId="4" xfId="0" applyFont="1" applyFill="1" applyBorder="1" applyAlignment="1">
      <alignment horizontal="left"/>
    </xf>
    <xf numFmtId="0" fontId="6" fillId="0" borderId="2" xfId="0" applyFont="1" applyFill="1" applyBorder="1" applyAlignment="1">
      <alignment horizontal="center"/>
    </xf>
    <xf numFmtId="0" fontId="6" fillId="0" borderId="1" xfId="0" applyFont="1" applyFill="1" applyBorder="1" applyAlignment="1">
      <alignment horizontal="center"/>
    </xf>
    <xf numFmtId="49" fontId="6" fillId="0" borderId="1" xfId="0" applyNumberFormat="1" applyFont="1" applyFill="1" applyBorder="1" applyAlignment="1">
      <alignment horizontal="center" vertical="center"/>
    </xf>
    <xf numFmtId="4" fontId="6" fillId="0" borderId="4" xfId="0" applyNumberFormat="1" applyFont="1" applyFill="1" applyBorder="1" applyAlignment="1">
      <alignment horizontal="center"/>
    </xf>
    <xf numFmtId="0" fontId="6" fillId="0" borderId="4" xfId="0" applyFont="1" applyFill="1" applyBorder="1" applyAlignment="1">
      <alignment horizontal="center"/>
    </xf>
    <xf numFmtId="0" fontId="6" fillId="0" borderId="1" xfId="0" applyFont="1" applyFill="1" applyBorder="1" applyAlignment="1">
      <alignment horizontal="left"/>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13" fillId="0" borderId="6" xfId="0" applyFont="1" applyFill="1" applyBorder="1"/>
    <xf numFmtId="49" fontId="13" fillId="0" borderId="5" xfId="0" applyNumberFormat="1" applyFont="1" applyFill="1" applyBorder="1" applyAlignment="1">
      <alignment horizontal="center"/>
    </xf>
    <xf numFmtId="49" fontId="13" fillId="0" borderId="16" xfId="0" applyNumberFormat="1" applyFont="1" applyFill="1" applyBorder="1" applyAlignment="1">
      <alignment horizontal="center"/>
    </xf>
    <xf numFmtId="4" fontId="10" fillId="0" borderId="19" xfId="0" applyNumberFormat="1" applyFont="1" applyFill="1" applyBorder="1" applyAlignment="1"/>
    <xf numFmtId="49" fontId="13" fillId="0" borderId="7" xfId="0" applyNumberFormat="1" applyFont="1" applyFill="1" applyBorder="1" applyAlignment="1"/>
    <xf numFmtId="4" fontId="10" fillId="0" borderId="9" xfId="0" applyNumberFormat="1" applyFont="1" applyFill="1" applyBorder="1" applyAlignment="1"/>
    <xf numFmtId="0" fontId="13" fillId="0" borderId="6" xfId="0" applyNumberFormat="1" applyFont="1" applyFill="1" applyBorder="1" applyAlignment="1">
      <alignment vertical="center" wrapText="1"/>
    </xf>
    <xf numFmtId="4" fontId="10" fillId="0" borderId="15" xfId="0" applyNumberFormat="1" applyFont="1" applyFill="1" applyBorder="1" applyAlignment="1"/>
    <xf numFmtId="4" fontId="10" fillId="0" borderId="16" xfId="0" applyNumberFormat="1" applyFont="1" applyFill="1" applyBorder="1" applyAlignment="1">
      <alignment horizontal="right"/>
    </xf>
    <xf numFmtId="4" fontId="10" fillId="0" borderId="9" xfId="0" applyNumberFormat="1" applyFont="1" applyFill="1" applyBorder="1" applyAlignment="1">
      <alignment horizontal="right"/>
    </xf>
    <xf numFmtId="43" fontId="10" fillId="0" borderId="16" xfId="0" applyNumberFormat="1" applyFont="1" applyFill="1" applyBorder="1" applyAlignment="1">
      <alignment horizontal="center"/>
    </xf>
    <xf numFmtId="165" fontId="10" fillId="0" borderId="15" xfId="0" applyNumberFormat="1" applyFont="1" applyFill="1" applyBorder="1" applyAlignment="1">
      <alignment horizontal="right"/>
    </xf>
    <xf numFmtId="4" fontId="10" fillId="0" borderId="5" xfId="0" applyNumberFormat="1" applyFont="1" applyFill="1" applyBorder="1" applyAlignment="1">
      <alignment horizontal="center"/>
    </xf>
    <xf numFmtId="0" fontId="13" fillId="0" borderId="6" xfId="0" applyNumberFormat="1" applyFont="1" applyFill="1" applyBorder="1" applyAlignment="1">
      <alignment horizontal="left" vertical="top" wrapText="1"/>
    </xf>
    <xf numFmtId="43" fontId="10" fillId="0" borderId="5" xfId="0" applyNumberFormat="1" applyFont="1" applyFill="1" applyBorder="1" applyAlignment="1">
      <alignment horizontal="center"/>
    </xf>
    <xf numFmtId="4" fontId="10" fillId="0" borderId="9" xfId="0" applyNumberFormat="1" applyFont="1" applyFill="1" applyBorder="1" applyAlignment="1">
      <alignment horizontal="center"/>
    </xf>
    <xf numFmtId="43" fontId="10" fillId="0" borderId="5" xfId="0" applyNumberFormat="1" applyFont="1" applyFill="1" applyBorder="1" applyAlignment="1">
      <alignment horizontal="right"/>
    </xf>
    <xf numFmtId="49" fontId="13" fillId="0" borderId="8" xfId="0" applyNumberFormat="1" applyFont="1" applyFill="1" applyBorder="1" applyAlignment="1">
      <alignment horizontal="center"/>
    </xf>
    <xf numFmtId="4" fontId="10" fillId="0" borderId="8" xfId="0" applyNumberFormat="1" applyFont="1" applyFill="1" applyBorder="1" applyAlignment="1"/>
    <xf numFmtId="4" fontId="10" fillId="0" borderId="8" xfId="0" applyNumberFormat="1" applyFont="1" applyFill="1" applyBorder="1" applyAlignment="1">
      <alignment horizontal="right"/>
    </xf>
    <xf numFmtId="4" fontId="10" fillId="0" borderId="10" xfId="0" applyNumberFormat="1" applyFont="1" applyFill="1" applyBorder="1" applyAlignment="1"/>
    <xf numFmtId="4" fontId="10" fillId="0" borderId="15" xfId="0" applyNumberFormat="1" applyFont="1" applyFill="1" applyBorder="1" applyAlignment="1">
      <alignment horizontal="center"/>
    </xf>
    <xf numFmtId="0" fontId="6" fillId="0" borderId="0" xfId="0" applyFont="1" applyFill="1" applyAlignment="1"/>
    <xf numFmtId="0" fontId="4" fillId="0" borderId="0" xfId="0" applyFont="1" applyFill="1" applyAlignment="1">
      <alignment horizontal="left" wrapText="1"/>
    </xf>
    <xf numFmtId="0" fontId="0" fillId="0" borderId="0" xfId="0" applyFill="1" applyAlignment="1"/>
    <xf numFmtId="0" fontId="8" fillId="0" borderId="0" xfId="0" applyFont="1" applyFill="1" applyBorder="1" applyAlignment="1"/>
    <xf numFmtId="0" fontId="8" fillId="0" borderId="0" xfId="0" applyFont="1" applyFill="1" applyAlignment="1">
      <alignment horizontal="center" vertical="center"/>
    </xf>
    <xf numFmtId="0" fontId="6" fillId="0" borderId="0" xfId="0" applyFont="1" applyFill="1" applyAlignment="1">
      <alignment horizontal="center" vertical="center"/>
    </xf>
    <xf numFmtId="49" fontId="3" fillId="0" borderId="17" xfId="0" applyNumberFormat="1" applyFont="1" applyBorder="1" applyAlignment="1"/>
    <xf numFmtId="0" fontId="0" fillId="0" borderId="0" xfId="0" applyAlignment="1"/>
    <xf numFmtId="0" fontId="0" fillId="0" borderId="17" xfId="0" applyBorder="1" applyAlignment="1"/>
    <xf numFmtId="0" fontId="0" fillId="0" borderId="17" xfId="0" applyBorder="1" applyAlignment="1">
      <alignment wrapText="1"/>
    </xf>
    <xf numFmtId="0" fontId="0" fillId="0" borderId="0" xfId="0" applyAlignment="1">
      <alignment wrapText="1"/>
    </xf>
    <xf numFmtId="0" fontId="5" fillId="0" borderId="0" xfId="0" applyFont="1" applyBorder="1" applyAlignment="1">
      <alignment horizontal="center" vertical="top"/>
    </xf>
    <xf numFmtId="0" fontId="5" fillId="0" borderId="0" xfId="0" applyFont="1" applyBorder="1" applyAlignment="1">
      <alignment horizont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showGridLines="0" view="pageBreakPreview" topLeftCell="A55" zoomScale="70" zoomScaleSheetLayoutView="70" workbookViewId="0">
      <selection activeCell="A55" sqref="A55"/>
    </sheetView>
  </sheetViews>
  <sheetFormatPr defaultRowHeight="18" x14ac:dyDescent="0.25"/>
  <cols>
    <col min="1" max="1" width="75.7109375" style="11" customWidth="1"/>
    <col min="2" max="2" width="6" style="11" customWidth="1"/>
    <col min="3" max="3" width="43.42578125" style="11" customWidth="1"/>
    <col min="4" max="4" width="23" style="20" customWidth="1"/>
    <col min="5" max="5" width="24" style="20" customWidth="1"/>
    <col min="6" max="6" width="23.42578125" style="12" customWidth="1"/>
    <col min="7" max="7" width="9.140625" style="12" customWidth="1"/>
    <col min="8" max="8" width="0.140625" style="12" hidden="1" customWidth="1"/>
    <col min="9" max="16384" width="9.140625" style="12"/>
  </cols>
  <sheetData>
    <row r="1" spans="1:6" ht="10.5" customHeight="1" x14ac:dyDescent="0.25">
      <c r="A1" s="137"/>
      <c r="B1" s="137"/>
      <c r="C1" s="137"/>
      <c r="D1" s="191"/>
      <c r="E1" s="191"/>
      <c r="F1" s="191"/>
    </row>
    <row r="2" spans="1:6" ht="9.75" customHeight="1" x14ac:dyDescent="0.25">
      <c r="A2" s="137"/>
      <c r="B2" s="137"/>
      <c r="C2" s="137"/>
      <c r="D2" s="138"/>
      <c r="E2" s="139"/>
      <c r="F2" s="138"/>
    </row>
    <row r="3" spans="1:6" ht="10.5" customHeight="1" x14ac:dyDescent="0.25">
      <c r="A3" s="137"/>
      <c r="B3" s="137"/>
      <c r="C3" s="137"/>
      <c r="D3" s="138"/>
      <c r="E3" s="139"/>
      <c r="F3" s="138"/>
    </row>
    <row r="4" spans="1:6" ht="11.25" customHeight="1" x14ac:dyDescent="0.25">
      <c r="A4" s="137"/>
      <c r="B4" s="137"/>
      <c r="C4" s="137"/>
      <c r="D4" s="138"/>
      <c r="E4" s="139"/>
      <c r="F4" s="138"/>
    </row>
    <row r="5" spans="1:6" ht="10.5" customHeight="1" x14ac:dyDescent="0.25">
      <c r="A5" s="137"/>
      <c r="B5" s="137"/>
      <c r="C5" s="137"/>
      <c r="D5" s="138"/>
      <c r="E5" s="139"/>
      <c r="F5" s="138"/>
    </row>
    <row r="6" spans="1:6" ht="17.25" customHeight="1" thickBot="1" x14ac:dyDescent="0.3">
      <c r="A6" s="195" t="s">
        <v>404</v>
      </c>
      <c r="B6" s="195"/>
      <c r="C6" s="195"/>
      <c r="D6" s="195"/>
      <c r="E6" s="140"/>
      <c r="F6" s="141" t="s">
        <v>4</v>
      </c>
    </row>
    <row r="7" spans="1:6" ht="15" customHeight="1" x14ac:dyDescent="0.25">
      <c r="A7" s="137"/>
      <c r="B7" s="142"/>
      <c r="C7" s="137"/>
      <c r="D7" s="143" t="s">
        <v>399</v>
      </c>
      <c r="E7" s="143"/>
      <c r="F7" s="144" t="s">
        <v>21</v>
      </c>
    </row>
    <row r="8" spans="1:6" ht="15.75" customHeight="1" x14ac:dyDescent="0.25">
      <c r="A8" s="145"/>
      <c r="B8" s="145"/>
      <c r="C8" s="196" t="s">
        <v>577</v>
      </c>
      <c r="D8" s="196"/>
      <c r="E8" s="146" t="s">
        <v>403</v>
      </c>
      <c r="F8" s="147" t="s">
        <v>579</v>
      </c>
    </row>
    <row r="9" spans="1:6" ht="15.75" customHeight="1" x14ac:dyDescent="0.25">
      <c r="A9" s="148" t="s">
        <v>38</v>
      </c>
      <c r="B9" s="142"/>
      <c r="C9" s="142"/>
      <c r="D9" s="139"/>
      <c r="E9" s="149" t="s">
        <v>400</v>
      </c>
      <c r="F9" s="150" t="s">
        <v>103</v>
      </c>
    </row>
    <row r="10" spans="1:6" ht="17.25" customHeight="1" x14ac:dyDescent="0.25">
      <c r="A10" s="151" t="s">
        <v>129</v>
      </c>
      <c r="B10" s="146"/>
      <c r="C10" s="146"/>
      <c r="D10" s="146"/>
      <c r="E10" s="149" t="s">
        <v>401</v>
      </c>
      <c r="F10" s="147" t="s">
        <v>104</v>
      </c>
    </row>
    <row r="11" spans="1:6" ht="35.25" customHeight="1" x14ac:dyDescent="0.25">
      <c r="A11" s="192" t="s">
        <v>578</v>
      </c>
      <c r="B11" s="193"/>
      <c r="C11" s="193"/>
      <c r="D11" s="193"/>
      <c r="E11" s="149" t="s">
        <v>402</v>
      </c>
      <c r="F11" s="147" t="s">
        <v>315</v>
      </c>
    </row>
    <row r="12" spans="1:6" ht="14.1" customHeight="1" x14ac:dyDescent="0.25">
      <c r="A12" s="151" t="s">
        <v>447</v>
      </c>
      <c r="B12" s="142"/>
      <c r="C12" s="142"/>
      <c r="D12" s="139"/>
      <c r="E12" s="139"/>
      <c r="F12" s="152"/>
    </row>
    <row r="13" spans="1:6" ht="17.25" customHeight="1" thickBot="1" x14ac:dyDescent="0.3">
      <c r="A13" s="148" t="s">
        <v>122</v>
      </c>
      <c r="B13" s="194" t="s">
        <v>398</v>
      </c>
      <c r="C13" s="193"/>
      <c r="D13" s="139"/>
      <c r="E13" s="139"/>
      <c r="F13" s="153" t="s">
        <v>0</v>
      </c>
    </row>
    <row r="14" spans="1:6" ht="13.5" customHeight="1" x14ac:dyDescent="0.25">
      <c r="A14" s="137"/>
      <c r="B14" s="193"/>
      <c r="C14" s="193"/>
      <c r="D14" s="139"/>
      <c r="E14" s="139"/>
      <c r="F14" s="154"/>
    </row>
    <row r="15" spans="1:6" ht="5.25" customHeight="1" x14ac:dyDescent="0.25">
      <c r="A15" s="155"/>
      <c r="B15" s="155"/>
      <c r="C15" s="156"/>
      <c r="D15" s="157"/>
      <c r="E15" s="157"/>
      <c r="F15" s="158"/>
    </row>
    <row r="16" spans="1:6" ht="16.5" customHeight="1" x14ac:dyDescent="0.25">
      <c r="A16" s="159"/>
      <c r="B16" s="160" t="s">
        <v>10</v>
      </c>
      <c r="C16" s="161" t="s">
        <v>37</v>
      </c>
      <c r="D16" s="162" t="s">
        <v>29</v>
      </c>
      <c r="E16" s="163"/>
      <c r="F16" s="164" t="s">
        <v>22</v>
      </c>
    </row>
    <row r="17" spans="1:6" ht="21.75" customHeight="1" x14ac:dyDescent="0.25">
      <c r="A17" s="161" t="s">
        <v>5</v>
      </c>
      <c r="B17" s="160" t="s">
        <v>11</v>
      </c>
      <c r="C17" s="161" t="s">
        <v>33</v>
      </c>
      <c r="D17" s="162" t="s">
        <v>30</v>
      </c>
      <c r="E17" s="162" t="s">
        <v>24</v>
      </c>
      <c r="F17" s="162" t="s">
        <v>3</v>
      </c>
    </row>
    <row r="18" spans="1:6" ht="16.5" customHeight="1" x14ac:dyDescent="0.25">
      <c r="A18" s="165"/>
      <c r="B18" s="160" t="s">
        <v>12</v>
      </c>
      <c r="C18" s="161" t="s">
        <v>34</v>
      </c>
      <c r="D18" s="162" t="s">
        <v>3</v>
      </c>
      <c r="E18" s="162"/>
      <c r="F18" s="162"/>
    </row>
    <row r="19" spans="1:6" ht="19.5" customHeight="1" x14ac:dyDescent="0.25">
      <c r="A19" s="166">
        <v>1</v>
      </c>
      <c r="B19" s="167">
        <v>2</v>
      </c>
      <c r="C19" s="166">
        <v>3</v>
      </c>
      <c r="D19" s="168" t="s">
        <v>1</v>
      </c>
      <c r="E19" s="168" t="s">
        <v>25</v>
      </c>
      <c r="F19" s="168" t="s">
        <v>26</v>
      </c>
    </row>
    <row r="20" spans="1:6" ht="29.25" customHeight="1" x14ac:dyDescent="0.35">
      <c r="A20" s="169" t="s">
        <v>27</v>
      </c>
      <c r="B20" s="170" t="s">
        <v>107</v>
      </c>
      <c r="C20" s="171" t="s">
        <v>20</v>
      </c>
      <c r="D20" s="67">
        <f>D22+D71</f>
        <v>12911200</v>
      </c>
      <c r="E20" s="67">
        <f>E22+E71</f>
        <v>11536589.190000001</v>
      </c>
      <c r="F20" s="172">
        <f>D20-E20</f>
        <v>1374610.8099999987</v>
      </c>
    </row>
    <row r="21" spans="1:6" ht="24" customHeight="1" x14ac:dyDescent="0.35">
      <c r="A21" s="169" t="s">
        <v>6</v>
      </c>
      <c r="B21" s="170" t="s">
        <v>107</v>
      </c>
      <c r="C21" s="173"/>
      <c r="D21" s="64"/>
      <c r="E21" s="64"/>
      <c r="F21" s="174"/>
    </row>
    <row r="22" spans="1:6" ht="27" customHeight="1" x14ac:dyDescent="0.35">
      <c r="A22" s="175" t="s">
        <v>41</v>
      </c>
      <c r="B22" s="170" t="s">
        <v>107</v>
      </c>
      <c r="C22" s="170" t="s">
        <v>130</v>
      </c>
      <c r="D22" s="64">
        <f>D23+D28+D34+D42+D50+D53+D64</f>
        <v>2517300</v>
      </c>
      <c r="E22" s="64">
        <f>E23+E28+E34+E42+E50+E53+E64</f>
        <v>2030589.1900000004</v>
      </c>
      <c r="F22" s="174">
        <f>D22-E22</f>
        <v>486710.80999999959</v>
      </c>
    </row>
    <row r="23" spans="1:6" ht="33" customHeight="1" x14ac:dyDescent="0.35">
      <c r="A23" s="175" t="s">
        <v>42</v>
      </c>
      <c r="B23" s="170" t="s">
        <v>107</v>
      </c>
      <c r="C23" s="170" t="s">
        <v>131</v>
      </c>
      <c r="D23" s="176">
        <f>D24</f>
        <v>265300</v>
      </c>
      <c r="E23" s="67">
        <f>E24</f>
        <v>275433.25999999995</v>
      </c>
      <c r="F23" s="174">
        <f t="shared" ref="F23:F62" si="0">D23-E23</f>
        <v>-10133.259999999951</v>
      </c>
    </row>
    <row r="24" spans="1:6" ht="26.25" customHeight="1" x14ac:dyDescent="0.35">
      <c r="A24" s="175" t="s">
        <v>43</v>
      </c>
      <c r="B24" s="170" t="s">
        <v>107</v>
      </c>
      <c r="C24" s="170" t="s">
        <v>132</v>
      </c>
      <c r="D24" s="176">
        <f>D25+D26</f>
        <v>265300</v>
      </c>
      <c r="E24" s="67">
        <f>E25+E26</f>
        <v>275433.25999999995</v>
      </c>
      <c r="F24" s="174">
        <f>D24-E24</f>
        <v>-10133.259999999951</v>
      </c>
    </row>
    <row r="25" spans="1:6" ht="165" customHeight="1" x14ac:dyDescent="0.35">
      <c r="A25" s="175" t="s">
        <v>150</v>
      </c>
      <c r="B25" s="170" t="s">
        <v>107</v>
      </c>
      <c r="C25" s="170" t="s">
        <v>159</v>
      </c>
      <c r="D25" s="176">
        <v>264600</v>
      </c>
      <c r="E25" s="67">
        <v>272918.09999999998</v>
      </c>
      <c r="F25" s="174">
        <f t="shared" si="0"/>
        <v>-8318.0999999999767</v>
      </c>
    </row>
    <row r="26" spans="1:6" ht="98.25" customHeight="1" x14ac:dyDescent="0.35">
      <c r="A26" s="175" t="s">
        <v>161</v>
      </c>
      <c r="B26" s="170" t="s">
        <v>107</v>
      </c>
      <c r="C26" s="170" t="s">
        <v>160</v>
      </c>
      <c r="D26" s="176">
        <v>700</v>
      </c>
      <c r="E26" s="67">
        <v>2515.16</v>
      </c>
      <c r="F26" s="174">
        <f>D26-E26</f>
        <v>-1815.1599999999999</v>
      </c>
    </row>
    <row r="27" spans="1:6" ht="61.5" hidden="1" customHeight="1" x14ac:dyDescent="0.35">
      <c r="A27" s="175" t="s">
        <v>44</v>
      </c>
      <c r="B27" s="170" t="s">
        <v>107</v>
      </c>
      <c r="C27" s="170" t="s">
        <v>87</v>
      </c>
      <c r="D27" s="176">
        <v>0</v>
      </c>
      <c r="E27" s="67">
        <v>117</v>
      </c>
      <c r="F27" s="174">
        <f t="shared" si="0"/>
        <v>-117</v>
      </c>
    </row>
    <row r="28" spans="1:6" ht="79.5" customHeight="1" x14ac:dyDescent="0.35">
      <c r="A28" s="175" t="s">
        <v>181</v>
      </c>
      <c r="B28" s="170" t="s">
        <v>107</v>
      </c>
      <c r="C28" s="170" t="s">
        <v>179</v>
      </c>
      <c r="D28" s="176">
        <f>D30+D31+D32+D33</f>
        <v>458400</v>
      </c>
      <c r="E28" s="67">
        <f>E30+E31+E32+E33</f>
        <v>516732.76</v>
      </c>
      <c r="F28" s="174">
        <f t="shared" ref="F28:F33" si="1">D28-E28</f>
        <v>-58332.760000000009</v>
      </c>
    </row>
    <row r="29" spans="1:6" ht="89.25" customHeight="1" x14ac:dyDescent="0.35">
      <c r="A29" s="175" t="s">
        <v>182</v>
      </c>
      <c r="B29" s="170" t="s">
        <v>107</v>
      </c>
      <c r="C29" s="170" t="s">
        <v>180</v>
      </c>
      <c r="D29" s="176">
        <f>D28</f>
        <v>458400</v>
      </c>
      <c r="E29" s="67">
        <f>E28</f>
        <v>516732.76</v>
      </c>
      <c r="F29" s="174">
        <f t="shared" si="1"/>
        <v>-58332.760000000009</v>
      </c>
    </row>
    <row r="30" spans="1:6" ht="159.75" customHeight="1" x14ac:dyDescent="0.35">
      <c r="A30" s="175" t="s">
        <v>183</v>
      </c>
      <c r="B30" s="170" t="s">
        <v>107</v>
      </c>
      <c r="C30" s="170" t="s">
        <v>184</v>
      </c>
      <c r="D30" s="176">
        <v>140200</v>
      </c>
      <c r="E30" s="67">
        <v>180134.54</v>
      </c>
      <c r="F30" s="174">
        <f t="shared" si="1"/>
        <v>-39934.540000000008</v>
      </c>
    </row>
    <row r="31" spans="1:6" ht="208.5" customHeight="1" x14ac:dyDescent="0.35">
      <c r="A31" s="175" t="s">
        <v>185</v>
      </c>
      <c r="B31" s="170" t="s">
        <v>107</v>
      </c>
      <c r="C31" s="170" t="s">
        <v>186</v>
      </c>
      <c r="D31" s="176">
        <v>5200</v>
      </c>
      <c r="E31" s="67">
        <v>4879.9399999999996</v>
      </c>
      <c r="F31" s="174">
        <f t="shared" si="1"/>
        <v>320.0600000000004</v>
      </c>
    </row>
    <row r="32" spans="1:6" ht="158.25" customHeight="1" x14ac:dyDescent="0.35">
      <c r="A32" s="175" t="s">
        <v>187</v>
      </c>
      <c r="B32" s="170" t="s">
        <v>107</v>
      </c>
      <c r="C32" s="170" t="s">
        <v>188</v>
      </c>
      <c r="D32" s="176">
        <v>307100</v>
      </c>
      <c r="E32" s="67">
        <v>354886.63</v>
      </c>
      <c r="F32" s="174">
        <f t="shared" si="1"/>
        <v>-47786.630000000005</v>
      </c>
    </row>
    <row r="33" spans="1:6" ht="176.25" customHeight="1" x14ac:dyDescent="0.35">
      <c r="A33" s="175" t="s">
        <v>632</v>
      </c>
      <c r="B33" s="170" t="s">
        <v>107</v>
      </c>
      <c r="C33" s="170" t="s">
        <v>189</v>
      </c>
      <c r="D33" s="176">
        <v>5900</v>
      </c>
      <c r="E33" s="67">
        <v>-23168.35</v>
      </c>
      <c r="F33" s="174">
        <f t="shared" si="1"/>
        <v>29068.35</v>
      </c>
    </row>
    <row r="34" spans="1:6" ht="23.25" x14ac:dyDescent="0.35">
      <c r="A34" s="175" t="s">
        <v>45</v>
      </c>
      <c r="B34" s="170" t="s">
        <v>107</v>
      </c>
      <c r="C34" s="170" t="s">
        <v>133</v>
      </c>
      <c r="D34" s="176">
        <f>D36+D38+D41</f>
        <v>40000</v>
      </c>
      <c r="E34" s="177">
        <f>E38+E40</f>
        <v>3480.31</v>
      </c>
      <c r="F34" s="178">
        <f>D34-E34</f>
        <v>36519.69</v>
      </c>
    </row>
    <row r="35" spans="1:6" ht="56.25" customHeight="1" x14ac:dyDescent="0.35">
      <c r="A35" s="40" t="s">
        <v>46</v>
      </c>
      <c r="B35" s="170" t="s">
        <v>107</v>
      </c>
      <c r="C35" s="170" t="s">
        <v>174</v>
      </c>
      <c r="D35" s="176">
        <f>D36+D38</f>
        <v>38900</v>
      </c>
      <c r="E35" s="177">
        <f>E38</f>
        <v>1780.31</v>
      </c>
      <c r="F35" s="178">
        <f>D35-E35</f>
        <v>37119.69</v>
      </c>
    </row>
    <row r="36" spans="1:6" ht="80.25" customHeight="1" x14ac:dyDescent="0.35">
      <c r="A36" s="40" t="s">
        <v>126</v>
      </c>
      <c r="B36" s="170" t="s">
        <v>107</v>
      </c>
      <c r="C36" s="170" t="s">
        <v>171</v>
      </c>
      <c r="D36" s="176">
        <f>D37</f>
        <v>4500</v>
      </c>
      <c r="E36" s="190" t="s">
        <v>106</v>
      </c>
      <c r="F36" s="178">
        <f>D36</f>
        <v>4500</v>
      </c>
    </row>
    <row r="37" spans="1:6" ht="87" customHeight="1" x14ac:dyDescent="0.35">
      <c r="A37" s="40" t="s">
        <v>633</v>
      </c>
      <c r="B37" s="170" t="s">
        <v>107</v>
      </c>
      <c r="C37" s="170" t="s">
        <v>134</v>
      </c>
      <c r="D37" s="176">
        <v>4500</v>
      </c>
      <c r="E37" s="179">
        <v>0</v>
      </c>
      <c r="F37" s="178">
        <f>D37</f>
        <v>4500</v>
      </c>
    </row>
    <row r="38" spans="1:6" ht="107.25" customHeight="1" x14ac:dyDescent="0.35">
      <c r="A38" s="40" t="s">
        <v>170</v>
      </c>
      <c r="B38" s="170" t="s">
        <v>107</v>
      </c>
      <c r="C38" s="170" t="s">
        <v>169</v>
      </c>
      <c r="D38" s="176">
        <f>D39</f>
        <v>34400</v>
      </c>
      <c r="E38" s="177">
        <f>E39</f>
        <v>1780.31</v>
      </c>
      <c r="F38" s="178">
        <f>D38-E38</f>
        <v>32619.69</v>
      </c>
    </row>
    <row r="39" spans="1:6" ht="92.25" customHeight="1" x14ac:dyDescent="0.35">
      <c r="A39" s="40" t="s">
        <v>170</v>
      </c>
      <c r="B39" s="170" t="s">
        <v>107</v>
      </c>
      <c r="C39" s="170" t="s">
        <v>168</v>
      </c>
      <c r="D39" s="176">
        <v>34400</v>
      </c>
      <c r="E39" s="177">
        <v>1780.31</v>
      </c>
      <c r="F39" s="178">
        <f>D39-E39</f>
        <v>32619.69</v>
      </c>
    </row>
    <row r="40" spans="1:6" ht="25.5" customHeight="1" x14ac:dyDescent="0.35">
      <c r="A40" s="40" t="s">
        <v>280</v>
      </c>
      <c r="B40" s="170" t="s">
        <v>107</v>
      </c>
      <c r="C40" s="170" t="s">
        <v>281</v>
      </c>
      <c r="D40" s="180">
        <f>D41</f>
        <v>1100</v>
      </c>
      <c r="E40" s="177">
        <f>E41</f>
        <v>1700</v>
      </c>
      <c r="F40" s="178">
        <f>D40-E40</f>
        <v>-600</v>
      </c>
    </row>
    <row r="41" spans="1:6" ht="25.5" customHeight="1" x14ac:dyDescent="0.35">
      <c r="A41" s="40" t="s">
        <v>280</v>
      </c>
      <c r="B41" s="170" t="s">
        <v>107</v>
      </c>
      <c r="C41" s="170" t="s">
        <v>282</v>
      </c>
      <c r="D41" s="180">
        <v>1100</v>
      </c>
      <c r="E41" s="177">
        <v>1700</v>
      </c>
      <c r="F41" s="178">
        <f>D41-E41</f>
        <v>-600</v>
      </c>
    </row>
    <row r="42" spans="1:6" ht="23.25" x14ac:dyDescent="0.35">
      <c r="A42" s="40" t="s">
        <v>47</v>
      </c>
      <c r="B42" s="170" t="s">
        <v>107</v>
      </c>
      <c r="C42" s="170" t="s">
        <v>135</v>
      </c>
      <c r="D42" s="176">
        <f>D43+D45</f>
        <v>1421900</v>
      </c>
      <c r="E42" s="67">
        <f>E43+E45</f>
        <v>924813.49000000011</v>
      </c>
      <c r="F42" s="174">
        <f t="shared" si="0"/>
        <v>497086.50999999989</v>
      </c>
    </row>
    <row r="43" spans="1:6" ht="23.25" x14ac:dyDescent="0.35">
      <c r="A43" s="40" t="s">
        <v>48</v>
      </c>
      <c r="B43" s="170" t="s">
        <v>107</v>
      </c>
      <c r="C43" s="170" t="s">
        <v>136</v>
      </c>
      <c r="D43" s="176">
        <f>D44</f>
        <v>161700</v>
      </c>
      <c r="E43" s="67">
        <f>E44</f>
        <v>111805.17</v>
      </c>
      <c r="F43" s="174">
        <f t="shared" si="0"/>
        <v>49894.83</v>
      </c>
    </row>
    <row r="44" spans="1:6" ht="101.25" customHeight="1" x14ac:dyDescent="0.35">
      <c r="A44" s="40" t="s">
        <v>448</v>
      </c>
      <c r="B44" s="170" t="s">
        <v>107</v>
      </c>
      <c r="C44" s="170" t="s">
        <v>427</v>
      </c>
      <c r="D44" s="176">
        <v>161700</v>
      </c>
      <c r="E44" s="67">
        <v>111805.17</v>
      </c>
      <c r="F44" s="174">
        <f t="shared" si="0"/>
        <v>49894.83</v>
      </c>
    </row>
    <row r="45" spans="1:6" ht="30.75" customHeight="1" x14ac:dyDescent="0.35">
      <c r="A45" s="40" t="s">
        <v>49</v>
      </c>
      <c r="B45" s="170" t="s">
        <v>107</v>
      </c>
      <c r="C45" s="170" t="s">
        <v>137</v>
      </c>
      <c r="D45" s="176">
        <f>D46+D48</f>
        <v>1260200</v>
      </c>
      <c r="E45" s="67">
        <f>E46+E48</f>
        <v>813008.32000000007</v>
      </c>
      <c r="F45" s="174">
        <f t="shared" si="0"/>
        <v>447191.67999999993</v>
      </c>
    </row>
    <row r="46" spans="1:6" ht="32.25" customHeight="1" x14ac:dyDescent="0.35">
      <c r="A46" s="40" t="s">
        <v>408</v>
      </c>
      <c r="B46" s="170" t="s">
        <v>107</v>
      </c>
      <c r="C46" s="170" t="s">
        <v>533</v>
      </c>
      <c r="D46" s="176">
        <f>D47</f>
        <v>386000</v>
      </c>
      <c r="E46" s="67">
        <f>E47</f>
        <v>386322.83</v>
      </c>
      <c r="F46" s="174">
        <f t="shared" si="0"/>
        <v>-322.8300000000163</v>
      </c>
    </row>
    <row r="47" spans="1:6" ht="74.25" customHeight="1" x14ac:dyDescent="0.35">
      <c r="A47" s="40" t="s">
        <v>410</v>
      </c>
      <c r="B47" s="170" t="s">
        <v>107</v>
      </c>
      <c r="C47" s="170" t="s">
        <v>405</v>
      </c>
      <c r="D47" s="176">
        <v>386000</v>
      </c>
      <c r="E47" s="67">
        <v>386322.83</v>
      </c>
      <c r="F47" s="174">
        <f t="shared" si="0"/>
        <v>-322.8300000000163</v>
      </c>
    </row>
    <row r="48" spans="1:6" ht="33" customHeight="1" x14ac:dyDescent="0.35">
      <c r="A48" s="40" t="s">
        <v>411</v>
      </c>
      <c r="B48" s="170" t="s">
        <v>107</v>
      </c>
      <c r="C48" s="170" t="s">
        <v>406</v>
      </c>
      <c r="D48" s="176">
        <f>D49</f>
        <v>874200</v>
      </c>
      <c r="E48" s="67">
        <f>E49</f>
        <v>426685.49</v>
      </c>
      <c r="F48" s="174">
        <f t="shared" si="0"/>
        <v>447514.51</v>
      </c>
    </row>
    <row r="49" spans="1:6" ht="103.5" customHeight="1" x14ac:dyDescent="0.35">
      <c r="A49" s="40" t="s">
        <v>412</v>
      </c>
      <c r="B49" s="170" t="s">
        <v>107</v>
      </c>
      <c r="C49" s="170" t="s">
        <v>407</v>
      </c>
      <c r="D49" s="64">
        <v>874200</v>
      </c>
      <c r="E49" s="64">
        <v>426685.49</v>
      </c>
      <c r="F49" s="174">
        <f t="shared" si="0"/>
        <v>447514.51</v>
      </c>
    </row>
    <row r="50" spans="1:6" ht="25.5" customHeight="1" x14ac:dyDescent="0.35">
      <c r="A50" s="40" t="s">
        <v>162</v>
      </c>
      <c r="B50" s="170" t="s">
        <v>107</v>
      </c>
      <c r="C50" s="170" t="s">
        <v>163</v>
      </c>
      <c r="D50" s="64">
        <f t="shared" ref="D50:E51" si="2">D51</f>
        <v>8200</v>
      </c>
      <c r="E50" s="181">
        <f t="shared" si="2"/>
        <v>8420.26</v>
      </c>
      <c r="F50" s="174">
        <f>D50-E50</f>
        <v>-220.26000000000022</v>
      </c>
    </row>
    <row r="51" spans="1:6" ht="105" customHeight="1" x14ac:dyDescent="0.35">
      <c r="A51" s="40" t="s">
        <v>164</v>
      </c>
      <c r="B51" s="170" t="s">
        <v>107</v>
      </c>
      <c r="C51" s="170" t="s">
        <v>165</v>
      </c>
      <c r="D51" s="64">
        <f t="shared" si="2"/>
        <v>8200</v>
      </c>
      <c r="E51" s="181">
        <f t="shared" si="2"/>
        <v>8420.26</v>
      </c>
      <c r="F51" s="174">
        <f>D51-E51</f>
        <v>-220.26000000000022</v>
      </c>
    </row>
    <row r="52" spans="1:6" ht="165" customHeight="1" x14ac:dyDescent="0.35">
      <c r="A52" s="40" t="s">
        <v>166</v>
      </c>
      <c r="B52" s="170" t="s">
        <v>107</v>
      </c>
      <c r="C52" s="170" t="s">
        <v>167</v>
      </c>
      <c r="D52" s="64">
        <v>8200</v>
      </c>
      <c r="E52" s="181">
        <v>8420.26</v>
      </c>
      <c r="F52" s="174">
        <f>D52-E52</f>
        <v>-220.26000000000022</v>
      </c>
    </row>
    <row r="53" spans="1:6" ht="93" x14ac:dyDescent="0.35">
      <c r="A53" s="40" t="s">
        <v>50</v>
      </c>
      <c r="B53" s="170" t="s">
        <v>107</v>
      </c>
      <c r="C53" s="170" t="s">
        <v>138</v>
      </c>
      <c r="D53" s="64">
        <f t="shared" ref="D53" si="3">D54</f>
        <v>204300</v>
      </c>
      <c r="E53" s="65">
        <f>E54</f>
        <v>187014.11</v>
      </c>
      <c r="F53" s="174">
        <f>F54</f>
        <v>17285.890000000014</v>
      </c>
    </row>
    <row r="54" spans="1:6" ht="213" customHeight="1" x14ac:dyDescent="0.35">
      <c r="A54" s="40" t="s">
        <v>125</v>
      </c>
      <c r="B54" s="170" t="s">
        <v>107</v>
      </c>
      <c r="C54" s="170" t="s">
        <v>139</v>
      </c>
      <c r="D54" s="64">
        <f>D55</f>
        <v>204300</v>
      </c>
      <c r="E54" s="65">
        <f>E55</f>
        <v>187014.11</v>
      </c>
      <c r="F54" s="174">
        <f>F55</f>
        <v>17285.890000000014</v>
      </c>
    </row>
    <row r="55" spans="1:6" ht="165" customHeight="1" x14ac:dyDescent="0.35">
      <c r="A55" s="40" t="s">
        <v>634</v>
      </c>
      <c r="B55" s="170" t="s">
        <v>107</v>
      </c>
      <c r="C55" s="170" t="s">
        <v>140</v>
      </c>
      <c r="D55" s="64">
        <f>D63</f>
        <v>204300</v>
      </c>
      <c r="E55" s="65">
        <f>E63</f>
        <v>187014.11</v>
      </c>
      <c r="F55" s="174">
        <f>F63</f>
        <v>17285.890000000014</v>
      </c>
    </row>
    <row r="56" spans="1:6" ht="15.75" hidden="1" customHeight="1" x14ac:dyDescent="0.35">
      <c r="A56" s="40" t="s">
        <v>128</v>
      </c>
      <c r="B56" s="170" t="s">
        <v>107</v>
      </c>
      <c r="C56" s="170" t="s">
        <v>151</v>
      </c>
      <c r="D56" s="64">
        <v>83700</v>
      </c>
      <c r="E56" s="65">
        <v>64934.76</v>
      </c>
      <c r="F56" s="174">
        <f t="shared" si="0"/>
        <v>18765.239999999998</v>
      </c>
    </row>
    <row r="57" spans="1:6" ht="9" hidden="1" customHeight="1" x14ac:dyDescent="0.35">
      <c r="A57" s="40" t="s">
        <v>52</v>
      </c>
      <c r="B57" s="170" t="s">
        <v>107</v>
      </c>
      <c r="C57" s="170" t="s">
        <v>90</v>
      </c>
      <c r="D57" s="64">
        <f t="shared" ref="D57:E59" si="4">D58</f>
        <v>0</v>
      </c>
      <c r="E57" s="65">
        <f t="shared" si="4"/>
        <v>0</v>
      </c>
      <c r="F57" s="174">
        <f t="shared" si="0"/>
        <v>0</v>
      </c>
    </row>
    <row r="58" spans="1:6" ht="12" hidden="1" customHeight="1" x14ac:dyDescent="0.35">
      <c r="A58" s="40" t="s">
        <v>53</v>
      </c>
      <c r="B58" s="170" t="s">
        <v>107</v>
      </c>
      <c r="C58" s="170" t="s">
        <v>91</v>
      </c>
      <c r="D58" s="64">
        <f t="shared" si="4"/>
        <v>0</v>
      </c>
      <c r="E58" s="65">
        <f t="shared" si="4"/>
        <v>0</v>
      </c>
      <c r="F58" s="174">
        <f t="shared" si="0"/>
        <v>0</v>
      </c>
    </row>
    <row r="59" spans="1:6" ht="11.25" hidden="1" customHeight="1" x14ac:dyDescent="0.35">
      <c r="A59" s="182" t="s">
        <v>54</v>
      </c>
      <c r="B59" s="170" t="s">
        <v>107</v>
      </c>
      <c r="C59" s="170" t="s">
        <v>92</v>
      </c>
      <c r="D59" s="64">
        <f t="shared" si="4"/>
        <v>0</v>
      </c>
      <c r="E59" s="65">
        <f t="shared" si="4"/>
        <v>0</v>
      </c>
      <c r="F59" s="174">
        <f t="shared" si="0"/>
        <v>0</v>
      </c>
    </row>
    <row r="60" spans="1:6" ht="11.25" hidden="1" customHeight="1" x14ac:dyDescent="0.35">
      <c r="A60" s="182" t="s">
        <v>55</v>
      </c>
      <c r="B60" s="170" t="s">
        <v>107</v>
      </c>
      <c r="C60" s="170" t="s">
        <v>93</v>
      </c>
      <c r="D60" s="64"/>
      <c r="E60" s="65"/>
      <c r="F60" s="174">
        <f t="shared" si="0"/>
        <v>0</v>
      </c>
    </row>
    <row r="61" spans="1:6" ht="26.25" hidden="1" customHeight="1" x14ac:dyDescent="0.35">
      <c r="A61" s="40" t="s">
        <v>50</v>
      </c>
      <c r="B61" s="170" t="s">
        <v>107</v>
      </c>
      <c r="C61" s="170" t="s">
        <v>88</v>
      </c>
      <c r="D61" s="64"/>
      <c r="E61" s="65">
        <f>E62</f>
        <v>187014.11</v>
      </c>
      <c r="F61" s="174">
        <f t="shared" si="0"/>
        <v>-187014.11</v>
      </c>
    </row>
    <row r="62" spans="1:6" ht="12.75" hidden="1" customHeight="1" x14ac:dyDescent="0.35">
      <c r="A62" s="40" t="s">
        <v>51</v>
      </c>
      <c r="B62" s="170" t="s">
        <v>107</v>
      </c>
      <c r="C62" s="170" t="s">
        <v>89</v>
      </c>
      <c r="D62" s="64">
        <v>0</v>
      </c>
      <c r="E62" s="65">
        <f>E63</f>
        <v>187014.11</v>
      </c>
      <c r="F62" s="174">
        <f t="shared" si="0"/>
        <v>-187014.11</v>
      </c>
    </row>
    <row r="63" spans="1:6" ht="170.25" customHeight="1" x14ac:dyDescent="0.35">
      <c r="A63" s="40" t="s">
        <v>428</v>
      </c>
      <c r="B63" s="170" t="s">
        <v>107</v>
      </c>
      <c r="C63" s="170" t="s">
        <v>409</v>
      </c>
      <c r="D63" s="64">
        <v>204300</v>
      </c>
      <c r="E63" s="65">
        <v>187014.11</v>
      </c>
      <c r="F63" s="174">
        <f>D63-E63</f>
        <v>17285.890000000014</v>
      </c>
    </row>
    <row r="64" spans="1:6" ht="27.75" customHeight="1" x14ac:dyDescent="0.35">
      <c r="A64" s="40" t="s">
        <v>278</v>
      </c>
      <c r="B64" s="170" t="s">
        <v>107</v>
      </c>
      <c r="C64" s="170" t="s">
        <v>279</v>
      </c>
      <c r="D64" s="64">
        <f>D67+D69+D65</f>
        <v>119200</v>
      </c>
      <c r="E64" s="64">
        <f>E65+E68</f>
        <v>114695</v>
      </c>
      <c r="F64" s="174">
        <f>D64-E64</f>
        <v>4505</v>
      </c>
    </row>
    <row r="65" spans="1:6" ht="123" customHeight="1" x14ac:dyDescent="0.35">
      <c r="A65" s="66" t="s">
        <v>573</v>
      </c>
      <c r="B65" s="170" t="s">
        <v>107</v>
      </c>
      <c r="C65" s="170" t="s">
        <v>575</v>
      </c>
      <c r="D65" s="64">
        <f>D66</f>
        <v>79700</v>
      </c>
      <c r="E65" s="64">
        <f>E66</f>
        <v>79695</v>
      </c>
      <c r="F65" s="174">
        <f t="shared" ref="F65:F66" si="5">D65-E65</f>
        <v>5</v>
      </c>
    </row>
    <row r="66" spans="1:6" ht="149.25" customHeight="1" x14ac:dyDescent="0.35">
      <c r="A66" s="66" t="s">
        <v>574</v>
      </c>
      <c r="B66" s="170" t="s">
        <v>107</v>
      </c>
      <c r="C66" s="170" t="s">
        <v>576</v>
      </c>
      <c r="D66" s="64">
        <v>79700</v>
      </c>
      <c r="E66" s="65">
        <v>79695</v>
      </c>
      <c r="F66" s="174">
        <f t="shared" si="5"/>
        <v>5</v>
      </c>
    </row>
    <row r="67" spans="1:6" ht="102.75" customHeight="1" x14ac:dyDescent="0.35">
      <c r="A67" s="40" t="s">
        <v>636</v>
      </c>
      <c r="B67" s="170" t="s">
        <v>107</v>
      </c>
      <c r="C67" s="170" t="s">
        <v>451</v>
      </c>
      <c r="D67" s="181">
        <v>35000</v>
      </c>
      <c r="E67" s="65">
        <f>E68</f>
        <v>35000</v>
      </c>
      <c r="F67" s="184" t="s">
        <v>106</v>
      </c>
    </row>
    <row r="68" spans="1:6" ht="142.5" customHeight="1" x14ac:dyDescent="0.35">
      <c r="A68" s="40" t="s">
        <v>635</v>
      </c>
      <c r="B68" s="170" t="s">
        <v>107</v>
      </c>
      <c r="C68" s="170" t="s">
        <v>452</v>
      </c>
      <c r="D68" s="65">
        <f>D67</f>
        <v>35000</v>
      </c>
      <c r="E68" s="65">
        <v>35000</v>
      </c>
      <c r="F68" s="184" t="s">
        <v>106</v>
      </c>
    </row>
    <row r="69" spans="1:6" ht="52.5" customHeight="1" x14ac:dyDescent="0.35">
      <c r="A69" s="182" t="s">
        <v>637</v>
      </c>
      <c r="B69" s="170" t="s">
        <v>107</v>
      </c>
      <c r="C69" s="170" t="s">
        <v>176</v>
      </c>
      <c r="D69" s="64">
        <f>D70</f>
        <v>4500</v>
      </c>
      <c r="E69" s="181" t="s">
        <v>106</v>
      </c>
      <c r="F69" s="174">
        <f>D69</f>
        <v>4500</v>
      </c>
    </row>
    <row r="70" spans="1:6" ht="91.5" customHeight="1" x14ac:dyDescent="0.35">
      <c r="A70" s="182" t="s">
        <v>638</v>
      </c>
      <c r="B70" s="170" t="s">
        <v>107</v>
      </c>
      <c r="C70" s="170" t="s">
        <v>541</v>
      </c>
      <c r="D70" s="64">
        <v>4500</v>
      </c>
      <c r="E70" s="183">
        <v>0</v>
      </c>
      <c r="F70" s="174">
        <f>D70</f>
        <v>4500</v>
      </c>
    </row>
    <row r="71" spans="1:6" ht="23.25" x14ac:dyDescent="0.35">
      <c r="A71" s="40" t="s">
        <v>56</v>
      </c>
      <c r="B71" s="170" t="s">
        <v>107</v>
      </c>
      <c r="C71" s="170" t="s">
        <v>141</v>
      </c>
      <c r="D71" s="64">
        <f>D72</f>
        <v>10393900</v>
      </c>
      <c r="E71" s="181">
        <f>E72</f>
        <v>9506000</v>
      </c>
      <c r="F71" s="174">
        <f>F72</f>
        <v>887900</v>
      </c>
    </row>
    <row r="72" spans="1:6" ht="84" customHeight="1" x14ac:dyDescent="0.35">
      <c r="A72" s="40" t="s">
        <v>57</v>
      </c>
      <c r="B72" s="170" t="s">
        <v>107</v>
      </c>
      <c r="C72" s="170" t="s">
        <v>142</v>
      </c>
      <c r="D72" s="64">
        <f>D73+D76+D81</f>
        <v>10393900</v>
      </c>
      <c r="E72" s="181">
        <f>E73+E76+E81</f>
        <v>9506000</v>
      </c>
      <c r="F72" s="174">
        <f>D72-E72</f>
        <v>887900</v>
      </c>
    </row>
    <row r="73" spans="1:6" ht="58.5" customHeight="1" x14ac:dyDescent="0.35">
      <c r="A73" s="40" t="s">
        <v>58</v>
      </c>
      <c r="B73" s="170" t="s">
        <v>107</v>
      </c>
      <c r="C73" s="170" t="s">
        <v>143</v>
      </c>
      <c r="D73" s="64">
        <f t="shared" ref="D73:E74" si="6">D74</f>
        <v>5707900</v>
      </c>
      <c r="E73" s="181">
        <f t="shared" si="6"/>
        <v>5707900</v>
      </c>
      <c r="F73" s="184" t="s">
        <v>106</v>
      </c>
    </row>
    <row r="74" spans="1:6" ht="45" customHeight="1" x14ac:dyDescent="0.35">
      <c r="A74" s="40" t="s">
        <v>59</v>
      </c>
      <c r="B74" s="170" t="s">
        <v>107</v>
      </c>
      <c r="C74" s="170" t="s">
        <v>144</v>
      </c>
      <c r="D74" s="64">
        <f t="shared" si="6"/>
        <v>5707900</v>
      </c>
      <c r="E74" s="181">
        <f t="shared" si="6"/>
        <v>5707900</v>
      </c>
      <c r="F74" s="184" t="s">
        <v>106</v>
      </c>
    </row>
    <row r="75" spans="1:6" ht="46.5" x14ac:dyDescent="0.35">
      <c r="A75" s="40" t="s">
        <v>567</v>
      </c>
      <c r="B75" s="170" t="s">
        <v>107</v>
      </c>
      <c r="C75" s="170" t="s">
        <v>413</v>
      </c>
      <c r="D75" s="64">
        <v>5707900</v>
      </c>
      <c r="E75" s="181">
        <v>5707900</v>
      </c>
      <c r="F75" s="184" t="s">
        <v>106</v>
      </c>
    </row>
    <row r="76" spans="1:6" ht="75" customHeight="1" x14ac:dyDescent="0.35">
      <c r="A76" s="40" t="s">
        <v>60</v>
      </c>
      <c r="B76" s="170" t="s">
        <v>107</v>
      </c>
      <c r="C76" s="170" t="s">
        <v>145</v>
      </c>
      <c r="D76" s="64">
        <f>D78+D80</f>
        <v>164900</v>
      </c>
      <c r="E76" s="65">
        <f>E77+E79</f>
        <v>164900</v>
      </c>
      <c r="F76" s="184" t="s">
        <v>106</v>
      </c>
    </row>
    <row r="77" spans="1:6" ht="82.5" customHeight="1" x14ac:dyDescent="0.35">
      <c r="A77" s="40" t="s">
        <v>61</v>
      </c>
      <c r="B77" s="170" t="s">
        <v>107</v>
      </c>
      <c r="C77" s="170" t="s">
        <v>146</v>
      </c>
      <c r="D77" s="64">
        <f>D78</f>
        <v>164700</v>
      </c>
      <c r="E77" s="65">
        <f>E78</f>
        <v>164700</v>
      </c>
      <c r="F77" s="184" t="s">
        <v>106</v>
      </c>
    </row>
    <row r="78" spans="1:6" ht="100.5" customHeight="1" x14ac:dyDescent="0.35">
      <c r="A78" s="40" t="s">
        <v>449</v>
      </c>
      <c r="B78" s="170" t="s">
        <v>107</v>
      </c>
      <c r="C78" s="170" t="s">
        <v>429</v>
      </c>
      <c r="D78" s="64">
        <v>164700</v>
      </c>
      <c r="E78" s="65">
        <v>164700</v>
      </c>
      <c r="F78" s="184" t="s">
        <v>106</v>
      </c>
    </row>
    <row r="79" spans="1:6" ht="84.75" customHeight="1" x14ac:dyDescent="0.35">
      <c r="A79" s="40" t="s">
        <v>639</v>
      </c>
      <c r="B79" s="170" t="s">
        <v>107</v>
      </c>
      <c r="C79" s="170" t="s">
        <v>147</v>
      </c>
      <c r="D79" s="185">
        <f>D80</f>
        <v>200</v>
      </c>
      <c r="E79" s="185">
        <f>E80</f>
        <v>200</v>
      </c>
      <c r="F79" s="184" t="s">
        <v>106</v>
      </c>
    </row>
    <row r="80" spans="1:6" ht="82.5" customHeight="1" x14ac:dyDescent="0.35">
      <c r="A80" s="40" t="s">
        <v>640</v>
      </c>
      <c r="B80" s="170" t="s">
        <v>107</v>
      </c>
      <c r="C80" s="170" t="s">
        <v>532</v>
      </c>
      <c r="D80" s="64">
        <v>200</v>
      </c>
      <c r="E80" s="185">
        <v>200</v>
      </c>
      <c r="F80" s="184" t="s">
        <v>106</v>
      </c>
    </row>
    <row r="81" spans="1:6" ht="28.5" customHeight="1" x14ac:dyDescent="0.35">
      <c r="A81" s="40" t="s">
        <v>62</v>
      </c>
      <c r="B81" s="170" t="s">
        <v>107</v>
      </c>
      <c r="C81" s="170" t="s">
        <v>148</v>
      </c>
      <c r="D81" s="64">
        <f>D82</f>
        <v>4521100</v>
      </c>
      <c r="E81" s="65">
        <f>E82</f>
        <v>3633200</v>
      </c>
      <c r="F81" s="174">
        <f>D81-E81</f>
        <v>887900</v>
      </c>
    </row>
    <row r="82" spans="1:6" ht="66" customHeight="1" x14ac:dyDescent="0.35">
      <c r="A82" s="40" t="s">
        <v>63</v>
      </c>
      <c r="B82" s="170" t="s">
        <v>107</v>
      </c>
      <c r="C82" s="170" t="s">
        <v>149</v>
      </c>
      <c r="D82" s="64">
        <f>D83</f>
        <v>4521100</v>
      </c>
      <c r="E82" s="65">
        <f>E83</f>
        <v>3633200</v>
      </c>
      <c r="F82" s="174">
        <f>D82-E82</f>
        <v>887900</v>
      </c>
    </row>
    <row r="83" spans="1:6" ht="73.5" customHeight="1" thickBot="1" x14ac:dyDescent="0.4">
      <c r="A83" s="40" t="s">
        <v>566</v>
      </c>
      <c r="B83" s="170" t="s">
        <v>107</v>
      </c>
      <c r="C83" s="186" t="s">
        <v>531</v>
      </c>
      <c r="D83" s="187">
        <v>4521100</v>
      </c>
      <c r="E83" s="188">
        <v>3633200</v>
      </c>
      <c r="F83" s="189">
        <f>D83-E83</f>
        <v>887900</v>
      </c>
    </row>
    <row r="84" spans="1:6" ht="28.5" customHeight="1" x14ac:dyDescent="0.35">
      <c r="A84" s="14"/>
      <c r="B84" s="25"/>
      <c r="C84" s="34"/>
      <c r="D84" s="35"/>
      <c r="E84" s="35"/>
      <c r="F84" s="35"/>
    </row>
    <row r="85" spans="1:6" ht="15.95" customHeight="1" x14ac:dyDescent="0.25">
      <c r="A85" s="14"/>
      <c r="B85" s="15"/>
      <c r="C85" s="16"/>
      <c r="D85" s="16"/>
      <c r="E85" s="16"/>
      <c r="F85" s="16"/>
    </row>
    <row r="86" spans="1:6" ht="15.95" customHeight="1" x14ac:dyDescent="0.25">
      <c r="A86" s="14"/>
      <c r="B86" s="15"/>
      <c r="C86" s="16"/>
      <c r="D86" s="16"/>
      <c r="E86" s="16"/>
      <c r="F86" s="16"/>
    </row>
    <row r="87" spans="1:6" ht="15.95" customHeight="1" x14ac:dyDescent="0.25">
      <c r="A87" s="14"/>
      <c r="B87" s="15"/>
      <c r="C87" s="16"/>
      <c r="D87" s="16"/>
      <c r="E87" s="16"/>
      <c r="F87" s="16"/>
    </row>
    <row r="88" spans="1:6" ht="15.95" customHeight="1" x14ac:dyDescent="0.25">
      <c r="A88" s="14"/>
      <c r="B88" s="15"/>
      <c r="C88" s="16"/>
      <c r="D88" s="16"/>
      <c r="E88" s="16"/>
      <c r="F88" s="16"/>
    </row>
    <row r="89" spans="1:6" ht="15.95" customHeight="1" x14ac:dyDescent="0.25">
      <c r="A89" s="14"/>
      <c r="B89" s="15"/>
      <c r="C89" s="16"/>
      <c r="D89" s="16"/>
      <c r="E89" s="16"/>
      <c r="F89" s="16"/>
    </row>
    <row r="90" spans="1:6" ht="15.95" customHeight="1" x14ac:dyDescent="0.25">
      <c r="A90" s="14"/>
      <c r="B90" s="15"/>
      <c r="C90" s="16"/>
      <c r="D90" s="16"/>
      <c r="E90" s="16"/>
      <c r="F90" s="16"/>
    </row>
    <row r="91" spans="1:6" ht="15.95" customHeight="1" x14ac:dyDescent="0.25">
      <c r="A91" s="14"/>
      <c r="B91" s="15"/>
      <c r="C91" s="16"/>
      <c r="D91" s="16"/>
      <c r="E91" s="16"/>
      <c r="F91" s="16"/>
    </row>
    <row r="92" spans="1:6" ht="15.95" customHeight="1" x14ac:dyDescent="0.25">
      <c r="A92" s="14"/>
      <c r="B92" s="15"/>
      <c r="C92" s="16"/>
      <c r="D92" s="16"/>
      <c r="E92" s="16"/>
      <c r="F92" s="16"/>
    </row>
    <row r="93" spans="1:6" ht="15.95" customHeight="1" x14ac:dyDescent="0.25">
      <c r="A93" s="14"/>
      <c r="B93" s="15"/>
      <c r="C93" s="16"/>
      <c r="D93" s="16"/>
      <c r="E93" s="16"/>
      <c r="F93" s="16"/>
    </row>
    <row r="94" spans="1:6" ht="15.95" customHeight="1" x14ac:dyDescent="0.25">
      <c r="A94" s="14"/>
      <c r="B94" s="15"/>
      <c r="C94" s="16"/>
      <c r="D94" s="16"/>
      <c r="E94" s="16"/>
      <c r="F94" s="16"/>
    </row>
    <row r="95" spans="1:6" ht="22.5" customHeight="1" x14ac:dyDescent="0.25">
      <c r="A95" s="14"/>
      <c r="B95" s="15"/>
      <c r="C95" s="16"/>
      <c r="D95" s="16"/>
      <c r="E95" s="16"/>
      <c r="F95" s="16"/>
    </row>
    <row r="96" spans="1:6" ht="12.75" customHeight="1" x14ac:dyDescent="0.25">
      <c r="A96" s="31"/>
      <c r="B96" s="30"/>
      <c r="C96" s="16"/>
      <c r="D96" s="16"/>
      <c r="E96" s="16"/>
      <c r="F96" s="16"/>
    </row>
    <row r="97" spans="1:6" ht="12.75" customHeight="1" x14ac:dyDescent="0.25">
      <c r="A97" s="31"/>
      <c r="B97" s="30"/>
      <c r="C97" s="16"/>
      <c r="D97" s="16"/>
      <c r="E97" s="16"/>
      <c r="F97" s="16"/>
    </row>
    <row r="98" spans="1:6" ht="12.75" customHeight="1" x14ac:dyDescent="0.25">
      <c r="A98" s="31"/>
      <c r="B98" s="30"/>
      <c r="C98" s="16"/>
      <c r="D98" s="16"/>
      <c r="E98" s="16"/>
      <c r="F98" s="16"/>
    </row>
    <row r="99" spans="1:6" ht="12.75" customHeight="1" x14ac:dyDescent="0.25">
      <c r="A99" s="31"/>
      <c r="B99" s="30"/>
      <c r="C99" s="16"/>
      <c r="D99" s="16"/>
      <c r="E99" s="16"/>
      <c r="F99" s="16"/>
    </row>
    <row r="100" spans="1:6" ht="22.5" customHeight="1" x14ac:dyDescent="0.25">
      <c r="A100" s="31"/>
      <c r="B100" s="30"/>
      <c r="C100" s="16"/>
      <c r="D100" s="16"/>
      <c r="E100" s="16"/>
      <c r="F100" s="16"/>
    </row>
    <row r="101" spans="1:6" ht="11.25" customHeight="1" x14ac:dyDescent="0.25">
      <c r="A101" s="13"/>
      <c r="B101" s="13"/>
      <c r="C101" s="32"/>
      <c r="D101" s="33"/>
    </row>
    <row r="102" spans="1:6" ht="11.25" customHeight="1" x14ac:dyDescent="0.25">
      <c r="A102" s="13"/>
      <c r="B102" s="13"/>
      <c r="C102" s="32"/>
      <c r="D102" s="33"/>
    </row>
    <row r="103" spans="1:6" ht="11.25" customHeight="1" x14ac:dyDescent="0.25">
      <c r="A103" s="13"/>
      <c r="B103" s="13"/>
      <c r="C103" s="32"/>
      <c r="D103" s="33"/>
    </row>
    <row r="104" spans="1:6" ht="11.25" customHeight="1" x14ac:dyDescent="0.25">
      <c r="A104" s="13"/>
      <c r="B104" s="13"/>
      <c r="C104" s="32"/>
      <c r="D104" s="33"/>
    </row>
    <row r="105" spans="1:6" ht="11.25" customHeight="1" x14ac:dyDescent="0.25">
      <c r="A105" s="13"/>
      <c r="B105" s="13"/>
      <c r="C105" s="32"/>
      <c r="D105" s="33"/>
    </row>
    <row r="106" spans="1:6" ht="11.25" customHeight="1" x14ac:dyDescent="0.25">
      <c r="A106" s="13"/>
      <c r="B106" s="13"/>
      <c r="C106" s="32"/>
      <c r="D106" s="33"/>
    </row>
    <row r="107" spans="1:6" ht="11.25" customHeight="1" x14ac:dyDescent="0.25">
      <c r="A107" s="13"/>
      <c r="B107" s="13"/>
      <c r="C107" s="32"/>
      <c r="D107" s="33"/>
    </row>
    <row r="108" spans="1:6" ht="11.25" customHeight="1" x14ac:dyDescent="0.25">
      <c r="A108" s="13"/>
      <c r="B108" s="13"/>
      <c r="C108" s="32"/>
      <c r="D108" s="33"/>
    </row>
    <row r="109" spans="1:6" ht="11.25" customHeight="1" x14ac:dyDescent="0.25">
      <c r="A109" s="13"/>
      <c r="B109" s="13"/>
      <c r="C109" s="32"/>
      <c r="D109" s="33"/>
    </row>
    <row r="110" spans="1:6" ht="11.25" customHeight="1" x14ac:dyDescent="0.25">
      <c r="A110" s="13"/>
      <c r="B110" s="13"/>
      <c r="C110" s="32"/>
      <c r="D110" s="33"/>
    </row>
    <row r="111" spans="1:6" ht="11.25" customHeight="1" x14ac:dyDescent="0.25">
      <c r="A111" s="13"/>
      <c r="B111" s="13"/>
      <c r="C111" s="32"/>
      <c r="D111" s="33"/>
    </row>
    <row r="112" spans="1:6" ht="11.25" customHeight="1" x14ac:dyDescent="0.25">
      <c r="A112" s="13"/>
      <c r="B112" s="13"/>
      <c r="C112" s="32"/>
      <c r="D112" s="33"/>
    </row>
    <row r="113" spans="1:4" ht="11.25" customHeight="1" x14ac:dyDescent="0.25">
      <c r="A113" s="13"/>
      <c r="B113" s="13"/>
      <c r="C113" s="32"/>
      <c r="D113" s="33"/>
    </row>
    <row r="114" spans="1:4" ht="11.25" customHeight="1" x14ac:dyDescent="0.25">
      <c r="A114" s="13"/>
      <c r="B114" s="13"/>
      <c r="C114" s="32"/>
      <c r="D114" s="33"/>
    </row>
    <row r="115" spans="1:4" ht="11.25" customHeight="1" x14ac:dyDescent="0.25">
      <c r="A115" s="13"/>
      <c r="B115" s="13"/>
      <c r="C115" s="32"/>
      <c r="D115" s="33"/>
    </row>
    <row r="116" spans="1:4" ht="11.25" customHeight="1" x14ac:dyDescent="0.25">
      <c r="A116" s="13"/>
      <c r="B116" s="13"/>
      <c r="C116" s="32"/>
      <c r="D116" s="33"/>
    </row>
    <row r="117" spans="1:4" ht="11.25" customHeight="1" x14ac:dyDescent="0.25">
      <c r="A117" s="13"/>
      <c r="B117" s="13"/>
      <c r="C117" s="32"/>
      <c r="D117" s="33"/>
    </row>
    <row r="118" spans="1:4" ht="11.25" customHeight="1" x14ac:dyDescent="0.25">
      <c r="A118" s="13"/>
      <c r="B118" s="13"/>
      <c r="C118" s="32"/>
      <c r="D118" s="33"/>
    </row>
    <row r="119" spans="1:4" ht="11.25" customHeight="1" x14ac:dyDescent="0.25">
      <c r="A119" s="13"/>
      <c r="B119" s="13"/>
      <c r="C119" s="32"/>
      <c r="D119" s="33"/>
    </row>
    <row r="120" spans="1:4" ht="11.25" customHeight="1" x14ac:dyDescent="0.25">
      <c r="A120" s="13"/>
      <c r="B120" s="13"/>
      <c r="C120" s="32"/>
      <c r="D120" s="33"/>
    </row>
    <row r="121" spans="1:4" ht="23.25" customHeight="1" x14ac:dyDescent="0.25">
      <c r="A121" s="13"/>
    </row>
    <row r="122" spans="1:4" ht="9.9499999999999993" customHeight="1" x14ac:dyDescent="0.25"/>
    <row r="123" spans="1:4" ht="12.75" customHeight="1" x14ac:dyDescent="0.25">
      <c r="A123" s="32"/>
      <c r="B123" s="32"/>
      <c r="C123" s="18"/>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2"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6"/>
  <sheetViews>
    <sheetView showGridLines="0" tabSelected="1" view="pageBreakPreview" topLeftCell="A159" zoomScale="80" zoomScaleSheetLayoutView="80" workbookViewId="0">
      <selection activeCell="C26" sqref="C26"/>
    </sheetView>
  </sheetViews>
  <sheetFormatPr defaultRowHeight="12.75" x14ac:dyDescent="0.2"/>
  <cols>
    <col min="1" max="1" width="63" customWidth="1"/>
    <col min="2" max="2" width="6.5703125" customWidth="1"/>
    <col min="3" max="3" width="37.28515625" customWidth="1"/>
    <col min="4" max="4" width="21.140625" customWidth="1"/>
    <col min="5" max="5" width="21.28515625" customWidth="1"/>
    <col min="6" max="6" width="21.85546875" customWidth="1"/>
    <col min="8" max="8" width="28" customWidth="1"/>
    <col min="9" max="12" width="9.140625" customWidth="1"/>
    <col min="15" max="15" width="11.42578125" customWidth="1"/>
  </cols>
  <sheetData>
    <row r="1" spans="1:8" ht="24.75" customHeight="1" x14ac:dyDescent="0.3">
      <c r="A1" s="41"/>
      <c r="B1" s="42" t="s">
        <v>396</v>
      </c>
      <c r="C1" s="43"/>
      <c r="D1" s="41"/>
      <c r="E1" s="44" t="s">
        <v>23</v>
      </c>
      <c r="F1" s="2"/>
    </row>
    <row r="2" spans="1:8" ht="26.25" customHeight="1" x14ac:dyDescent="0.3">
      <c r="A2" s="45"/>
      <c r="B2" s="45"/>
      <c r="C2" s="46"/>
      <c r="D2" s="47"/>
      <c r="E2" s="47"/>
      <c r="F2" s="3"/>
    </row>
    <row r="3" spans="1:8" ht="20.25" x14ac:dyDescent="0.3">
      <c r="A3" s="48"/>
      <c r="B3" s="49" t="s">
        <v>10</v>
      </c>
      <c r="C3" s="49" t="s">
        <v>7</v>
      </c>
      <c r="D3" s="50" t="s">
        <v>31</v>
      </c>
      <c r="E3" s="51"/>
      <c r="F3" s="4" t="s">
        <v>2</v>
      </c>
    </row>
    <row r="4" spans="1:8" ht="20.25" x14ac:dyDescent="0.3">
      <c r="A4" s="52" t="s">
        <v>5</v>
      </c>
      <c r="B4" s="53" t="s">
        <v>11</v>
      </c>
      <c r="C4" s="52" t="s">
        <v>36</v>
      </c>
      <c r="D4" s="54" t="s">
        <v>30</v>
      </c>
      <c r="E4" s="52" t="s">
        <v>24</v>
      </c>
      <c r="F4" s="1" t="s">
        <v>3</v>
      </c>
    </row>
    <row r="5" spans="1:8" ht="11.25" customHeight="1" x14ac:dyDescent="0.3">
      <c r="A5" s="52"/>
      <c r="B5" s="53" t="s">
        <v>12</v>
      </c>
      <c r="C5" s="53" t="s">
        <v>34</v>
      </c>
      <c r="D5" s="54" t="s">
        <v>3</v>
      </c>
      <c r="E5" s="54"/>
      <c r="F5" s="1"/>
    </row>
    <row r="6" spans="1:8" ht="20.25" x14ac:dyDescent="0.2">
      <c r="A6" s="55">
        <v>1</v>
      </c>
      <c r="B6" s="56">
        <v>2</v>
      </c>
      <c r="C6" s="56">
        <v>3</v>
      </c>
      <c r="D6" s="50" t="s">
        <v>1</v>
      </c>
      <c r="E6" s="50" t="s">
        <v>25</v>
      </c>
      <c r="F6" s="39" t="s">
        <v>26</v>
      </c>
    </row>
    <row r="7" spans="1:8" ht="20.25" x14ac:dyDescent="0.3">
      <c r="A7" s="114" t="s">
        <v>9</v>
      </c>
      <c r="B7" s="115" t="s">
        <v>13</v>
      </c>
      <c r="C7" s="115"/>
      <c r="D7" s="63">
        <f>D8</f>
        <v>14181100</v>
      </c>
      <c r="E7" s="63">
        <f>E8</f>
        <v>12390344.689999998</v>
      </c>
      <c r="F7" s="63">
        <f>D7-E7</f>
        <v>1790755.3100000024</v>
      </c>
      <c r="G7" s="5"/>
      <c r="H7" s="5"/>
    </row>
    <row r="8" spans="1:8" ht="40.5" x14ac:dyDescent="0.3">
      <c r="A8" s="116" t="s">
        <v>348</v>
      </c>
      <c r="B8" s="59" t="s">
        <v>13</v>
      </c>
      <c r="C8" s="59" t="s">
        <v>383</v>
      </c>
      <c r="D8" s="63">
        <f>D9+D106+D117+D142+D180+D256+D264+D273+D282</f>
        <v>14181100</v>
      </c>
      <c r="E8" s="63">
        <f>E9+E106+E117+E142+E180+E256+E264+E273+E282</f>
        <v>12390344.689999998</v>
      </c>
      <c r="F8" s="63">
        <f>D8-E8</f>
        <v>1790755.3100000024</v>
      </c>
      <c r="G8" s="8"/>
      <c r="H8" s="7"/>
    </row>
    <row r="9" spans="1:8" ht="19.5" customHeight="1" x14ac:dyDescent="0.3">
      <c r="A9" s="117" t="s">
        <v>64</v>
      </c>
      <c r="B9" s="59" t="s">
        <v>13</v>
      </c>
      <c r="C9" s="59" t="s">
        <v>384</v>
      </c>
      <c r="D9" s="63">
        <f>D10+D23+D50+D57</f>
        <v>4401700</v>
      </c>
      <c r="E9" s="63">
        <f>E10+E23+E57</f>
        <v>4386132.49</v>
      </c>
      <c r="F9" s="63">
        <f t="shared" ref="F9:F122" si="0">D9-E9</f>
        <v>15567.509999999776</v>
      </c>
      <c r="G9" s="8"/>
      <c r="H9" s="7"/>
    </row>
    <row r="10" spans="1:8" ht="61.5" customHeight="1" x14ac:dyDescent="0.3">
      <c r="A10" s="117" t="s">
        <v>127</v>
      </c>
      <c r="B10" s="59" t="s">
        <v>13</v>
      </c>
      <c r="C10" s="59" t="s">
        <v>94</v>
      </c>
      <c r="D10" s="63">
        <f t="shared" ref="D10:E10" si="1">D12</f>
        <v>751600</v>
      </c>
      <c r="E10" s="63">
        <f t="shared" si="1"/>
        <v>751523.97</v>
      </c>
      <c r="F10" s="63">
        <f t="shared" si="0"/>
        <v>76.03000000002794</v>
      </c>
      <c r="G10" s="8"/>
      <c r="H10" s="7"/>
    </row>
    <row r="11" spans="1:8" ht="61.5" customHeight="1" x14ac:dyDescent="0.3">
      <c r="A11" s="117" t="s">
        <v>616</v>
      </c>
      <c r="B11" s="59" t="s">
        <v>13</v>
      </c>
      <c r="C11" s="59" t="s">
        <v>600</v>
      </c>
      <c r="D11" s="63">
        <f>D12</f>
        <v>751600</v>
      </c>
      <c r="E11" s="63">
        <f>E12</f>
        <v>751523.97</v>
      </c>
      <c r="F11" s="63">
        <f>D11-E11</f>
        <v>76.03000000002794</v>
      </c>
      <c r="G11" s="8"/>
      <c r="H11" s="7"/>
    </row>
    <row r="12" spans="1:8" ht="44.25" customHeight="1" x14ac:dyDescent="0.3">
      <c r="A12" s="117" t="s">
        <v>337</v>
      </c>
      <c r="B12" s="59" t="s">
        <v>13</v>
      </c>
      <c r="C12" s="59" t="s">
        <v>385</v>
      </c>
      <c r="D12" s="63">
        <f>D14+D19</f>
        <v>751600</v>
      </c>
      <c r="E12" s="63">
        <f>E14+E19</f>
        <v>751523.97</v>
      </c>
      <c r="F12" s="63">
        <f t="shared" si="0"/>
        <v>76.03000000002794</v>
      </c>
      <c r="G12" s="8"/>
      <c r="H12" s="7"/>
    </row>
    <row r="13" spans="1:8" ht="105.75" customHeight="1" x14ac:dyDescent="0.3">
      <c r="A13" s="117" t="s">
        <v>641</v>
      </c>
      <c r="B13" s="59" t="s">
        <v>13</v>
      </c>
      <c r="C13" s="59" t="s">
        <v>601</v>
      </c>
      <c r="D13" s="63">
        <f>D12</f>
        <v>751600</v>
      </c>
      <c r="E13" s="63">
        <f>E12</f>
        <v>751523.97</v>
      </c>
      <c r="F13" s="63">
        <f>D13-E13</f>
        <v>76.03000000002794</v>
      </c>
      <c r="G13" s="8"/>
      <c r="H13" s="7"/>
    </row>
    <row r="14" spans="1:8" ht="59.25" customHeight="1" x14ac:dyDescent="0.3">
      <c r="A14" s="116" t="s">
        <v>351</v>
      </c>
      <c r="B14" s="59" t="s">
        <v>13</v>
      </c>
      <c r="C14" s="59" t="s">
        <v>349</v>
      </c>
      <c r="D14" s="63">
        <f t="shared" ref="D14:E15" si="2">D15</f>
        <v>714700</v>
      </c>
      <c r="E14" s="63">
        <f t="shared" si="2"/>
        <v>714681.57</v>
      </c>
      <c r="F14" s="63">
        <f>D14-E14</f>
        <v>18.430000000051223</v>
      </c>
      <c r="G14" s="8"/>
      <c r="H14" s="7"/>
    </row>
    <row r="15" spans="1:8" ht="24" customHeight="1" x14ac:dyDescent="0.3">
      <c r="A15" s="116" t="s">
        <v>76</v>
      </c>
      <c r="B15" s="59" t="s">
        <v>13</v>
      </c>
      <c r="C15" s="59" t="s">
        <v>195</v>
      </c>
      <c r="D15" s="63">
        <f t="shared" si="2"/>
        <v>714700</v>
      </c>
      <c r="E15" s="63">
        <f t="shared" si="2"/>
        <v>714681.57</v>
      </c>
      <c r="F15" s="63">
        <f t="shared" si="0"/>
        <v>18.430000000051223</v>
      </c>
      <c r="G15" s="8"/>
      <c r="H15" s="7"/>
    </row>
    <row r="16" spans="1:8" ht="42" customHeight="1" x14ac:dyDescent="0.3">
      <c r="A16" s="116" t="s">
        <v>66</v>
      </c>
      <c r="B16" s="59" t="s">
        <v>13</v>
      </c>
      <c r="C16" s="59" t="s">
        <v>194</v>
      </c>
      <c r="D16" s="63">
        <f>D17+D18</f>
        <v>714700</v>
      </c>
      <c r="E16" s="63">
        <f>E17+E18</f>
        <v>714681.57</v>
      </c>
      <c r="F16" s="63">
        <f t="shared" si="0"/>
        <v>18.430000000051223</v>
      </c>
      <c r="G16" s="8"/>
      <c r="H16" s="7"/>
    </row>
    <row r="17" spans="1:10" ht="20.25" x14ac:dyDescent="0.3">
      <c r="A17" s="58" t="s">
        <v>67</v>
      </c>
      <c r="B17" s="59" t="s">
        <v>13</v>
      </c>
      <c r="C17" s="59" t="s">
        <v>193</v>
      </c>
      <c r="D17" s="63">
        <v>540700</v>
      </c>
      <c r="E17" s="63">
        <v>540686.74</v>
      </c>
      <c r="F17" s="63">
        <f t="shared" si="0"/>
        <v>13.260000000009313</v>
      </c>
      <c r="G17" s="61"/>
      <c r="H17" s="62"/>
    </row>
    <row r="18" spans="1:10" ht="20.25" x14ac:dyDescent="0.3">
      <c r="A18" s="58" t="s">
        <v>69</v>
      </c>
      <c r="B18" s="59" t="s">
        <v>13</v>
      </c>
      <c r="C18" s="59" t="s">
        <v>192</v>
      </c>
      <c r="D18" s="63">
        <v>174000</v>
      </c>
      <c r="E18" s="63">
        <v>173994.83</v>
      </c>
      <c r="F18" s="63">
        <f t="shared" si="0"/>
        <v>5.1700000000128057</v>
      </c>
      <c r="G18" s="8"/>
      <c r="H18" s="7"/>
    </row>
    <row r="19" spans="1:10" ht="69.75" customHeight="1" x14ac:dyDescent="0.3">
      <c r="A19" s="117" t="s">
        <v>350</v>
      </c>
      <c r="B19" s="59" t="s">
        <v>13</v>
      </c>
      <c r="C19" s="59" t="s">
        <v>196</v>
      </c>
      <c r="D19" s="60">
        <f>D20</f>
        <v>36900</v>
      </c>
      <c r="E19" s="60">
        <f t="shared" ref="D19:E21" si="3">E20</f>
        <v>36842.400000000001</v>
      </c>
      <c r="F19" s="60">
        <f>D19-E19</f>
        <v>57.599999999998545</v>
      </c>
      <c r="G19" s="8"/>
      <c r="H19" s="7"/>
    </row>
    <row r="20" spans="1:10" ht="20.25" x14ac:dyDescent="0.3">
      <c r="A20" s="114" t="s">
        <v>65</v>
      </c>
      <c r="B20" s="59" t="s">
        <v>13</v>
      </c>
      <c r="C20" s="59" t="s">
        <v>197</v>
      </c>
      <c r="D20" s="60">
        <f t="shared" si="3"/>
        <v>36900</v>
      </c>
      <c r="E20" s="60">
        <f t="shared" si="3"/>
        <v>36842.400000000001</v>
      </c>
      <c r="F20" s="60">
        <f>D20-E20</f>
        <v>57.599999999998545</v>
      </c>
      <c r="G20" s="8"/>
      <c r="H20" s="7"/>
    </row>
    <row r="21" spans="1:10" ht="40.5" x14ac:dyDescent="0.3">
      <c r="A21" s="116" t="s">
        <v>66</v>
      </c>
      <c r="B21" s="59" t="s">
        <v>13</v>
      </c>
      <c r="C21" s="59" t="s">
        <v>198</v>
      </c>
      <c r="D21" s="60">
        <f t="shared" si="3"/>
        <v>36900</v>
      </c>
      <c r="E21" s="60">
        <f t="shared" si="3"/>
        <v>36842.400000000001</v>
      </c>
      <c r="F21" s="60">
        <f>D21-E21</f>
        <v>57.599999999998545</v>
      </c>
      <c r="G21" s="8"/>
      <c r="H21" s="7"/>
    </row>
    <row r="22" spans="1:10" ht="20.25" x14ac:dyDescent="0.3">
      <c r="A22" s="58" t="s">
        <v>68</v>
      </c>
      <c r="B22" s="59" t="s">
        <v>13</v>
      </c>
      <c r="C22" s="59" t="s">
        <v>199</v>
      </c>
      <c r="D22" s="60">
        <v>36900</v>
      </c>
      <c r="E22" s="60">
        <v>36842.400000000001</v>
      </c>
      <c r="F22" s="60">
        <f>D22-E22</f>
        <v>57.599999999998545</v>
      </c>
      <c r="G22" s="8"/>
      <c r="H22" s="7"/>
    </row>
    <row r="23" spans="1:10" ht="103.5" customHeight="1" x14ac:dyDescent="0.3">
      <c r="A23" s="58" t="s">
        <v>596</v>
      </c>
      <c r="B23" s="59" t="s">
        <v>13</v>
      </c>
      <c r="C23" s="59" t="s">
        <v>95</v>
      </c>
      <c r="D23" s="63">
        <f>D25+D45</f>
        <v>2893300</v>
      </c>
      <c r="E23" s="63">
        <f>E25+E45</f>
        <v>2879914.96</v>
      </c>
      <c r="F23" s="63">
        <f t="shared" si="0"/>
        <v>13385.040000000037</v>
      </c>
      <c r="G23" s="8"/>
      <c r="H23" s="7"/>
      <c r="I23" s="5"/>
      <c r="J23" s="5"/>
    </row>
    <row r="24" spans="1:10" ht="103.5" customHeight="1" x14ac:dyDescent="0.3">
      <c r="A24" s="58" t="s">
        <v>617</v>
      </c>
      <c r="B24" s="59" t="s">
        <v>13</v>
      </c>
      <c r="C24" s="59" t="s">
        <v>602</v>
      </c>
      <c r="D24" s="63">
        <f>D25</f>
        <v>2893100</v>
      </c>
      <c r="E24" s="63">
        <f>E25</f>
        <v>2879714.96</v>
      </c>
      <c r="F24" s="63">
        <f>D24-E24</f>
        <v>13385.040000000037</v>
      </c>
      <c r="G24" s="8"/>
      <c r="H24" s="7"/>
      <c r="I24" s="5"/>
      <c r="J24" s="5"/>
    </row>
    <row r="25" spans="1:10" ht="105" customHeight="1" x14ac:dyDescent="0.3">
      <c r="A25" s="58" t="s">
        <v>580</v>
      </c>
      <c r="B25" s="59" t="s">
        <v>13</v>
      </c>
      <c r="C25" s="59" t="s">
        <v>200</v>
      </c>
      <c r="D25" s="63">
        <f>D27+D32+D37</f>
        <v>2893100</v>
      </c>
      <c r="E25" s="63">
        <f>E27+E32+E37</f>
        <v>2879714.96</v>
      </c>
      <c r="F25" s="63">
        <f t="shared" si="0"/>
        <v>13385.040000000037</v>
      </c>
      <c r="G25" s="8"/>
      <c r="H25" s="8"/>
      <c r="I25" s="7"/>
      <c r="J25" s="5"/>
    </row>
    <row r="26" spans="1:10" ht="224.25" customHeight="1" x14ac:dyDescent="0.3">
      <c r="A26" s="58" t="s">
        <v>644</v>
      </c>
      <c r="B26" s="59" t="s">
        <v>13</v>
      </c>
      <c r="C26" s="59" t="s">
        <v>603</v>
      </c>
      <c r="D26" s="63">
        <f>D27+D35</f>
        <v>2512500</v>
      </c>
      <c r="E26" s="63">
        <f>E27+E32</f>
        <v>2511640.0699999998</v>
      </c>
      <c r="F26" s="63">
        <f>D26-E26</f>
        <v>859.93000000016764</v>
      </c>
      <c r="G26" s="8"/>
      <c r="H26" s="8"/>
      <c r="I26" s="7"/>
      <c r="J26" s="5"/>
    </row>
    <row r="27" spans="1:10" ht="64.5" customHeight="1" x14ac:dyDescent="0.3">
      <c r="A27" s="116" t="s">
        <v>351</v>
      </c>
      <c r="B27" s="59" t="s">
        <v>13</v>
      </c>
      <c r="C27" s="59" t="s">
        <v>202</v>
      </c>
      <c r="D27" s="63">
        <f t="shared" ref="D27:E28" si="4">D28</f>
        <v>2383700</v>
      </c>
      <c r="E27" s="63">
        <f t="shared" si="4"/>
        <v>2382875.27</v>
      </c>
      <c r="F27" s="63">
        <f t="shared" si="0"/>
        <v>824.72999999998137</v>
      </c>
      <c r="G27" s="8"/>
      <c r="H27" s="7"/>
    </row>
    <row r="28" spans="1:10" ht="20.25" x14ac:dyDescent="0.3">
      <c r="A28" s="114" t="s">
        <v>65</v>
      </c>
      <c r="B28" s="59" t="s">
        <v>13</v>
      </c>
      <c r="C28" s="59" t="s">
        <v>203</v>
      </c>
      <c r="D28" s="63">
        <f t="shared" si="4"/>
        <v>2383700</v>
      </c>
      <c r="E28" s="63">
        <f t="shared" si="4"/>
        <v>2382875.27</v>
      </c>
      <c r="F28" s="63">
        <f t="shared" si="0"/>
        <v>824.72999999998137</v>
      </c>
      <c r="G28" s="8"/>
      <c r="H28" s="7"/>
    </row>
    <row r="29" spans="1:10" ht="40.5" x14ac:dyDescent="0.3">
      <c r="A29" s="116" t="s">
        <v>66</v>
      </c>
      <c r="B29" s="59" t="s">
        <v>13</v>
      </c>
      <c r="C29" s="59" t="s">
        <v>204</v>
      </c>
      <c r="D29" s="63">
        <f>D30+D31</f>
        <v>2383700</v>
      </c>
      <c r="E29" s="63">
        <f>E30+E31</f>
        <v>2382875.27</v>
      </c>
      <c r="F29" s="63">
        <f t="shared" si="0"/>
        <v>824.72999999998137</v>
      </c>
      <c r="G29" s="197"/>
      <c r="H29" s="198"/>
    </row>
    <row r="30" spans="1:10" ht="20.25" x14ac:dyDescent="0.3">
      <c r="A30" s="58" t="s">
        <v>67</v>
      </c>
      <c r="B30" s="59" t="s">
        <v>13</v>
      </c>
      <c r="C30" s="59" t="s">
        <v>205</v>
      </c>
      <c r="D30" s="63">
        <v>1829800</v>
      </c>
      <c r="E30" s="63">
        <v>1829653.58</v>
      </c>
      <c r="F30" s="63">
        <f t="shared" si="0"/>
        <v>146.41999999992549</v>
      </c>
      <c r="G30" s="199"/>
      <c r="H30" s="198"/>
    </row>
    <row r="31" spans="1:10" ht="20.25" x14ac:dyDescent="0.3">
      <c r="A31" s="58" t="s">
        <v>69</v>
      </c>
      <c r="B31" s="59" t="s">
        <v>13</v>
      </c>
      <c r="C31" s="59" t="s">
        <v>201</v>
      </c>
      <c r="D31" s="63">
        <v>553900</v>
      </c>
      <c r="E31" s="63">
        <v>553221.68999999994</v>
      </c>
      <c r="F31" s="63">
        <f t="shared" si="0"/>
        <v>678.31000000005588</v>
      </c>
      <c r="G31" s="199"/>
      <c r="H31" s="198"/>
    </row>
    <row r="32" spans="1:10" ht="81" x14ac:dyDescent="0.3">
      <c r="A32" s="117" t="s">
        <v>350</v>
      </c>
      <c r="B32" s="59" t="s">
        <v>13</v>
      </c>
      <c r="C32" s="59" t="s">
        <v>206</v>
      </c>
      <c r="D32" s="63">
        <f t="shared" ref="D32:E34" si="5">D33</f>
        <v>128800</v>
      </c>
      <c r="E32" s="60">
        <f>E33</f>
        <v>128764.8</v>
      </c>
      <c r="F32" s="63">
        <f>D32-E32</f>
        <v>35.19999999999709</v>
      </c>
      <c r="G32" s="8"/>
      <c r="H32" s="7"/>
    </row>
    <row r="33" spans="1:8" ht="20.25" customHeight="1" x14ac:dyDescent="0.3">
      <c r="A33" s="114" t="s">
        <v>65</v>
      </c>
      <c r="B33" s="59" t="s">
        <v>13</v>
      </c>
      <c r="C33" s="59" t="s">
        <v>207</v>
      </c>
      <c r="D33" s="63">
        <f t="shared" si="5"/>
        <v>128800</v>
      </c>
      <c r="E33" s="60">
        <f t="shared" si="5"/>
        <v>128764.8</v>
      </c>
      <c r="F33" s="63">
        <f>D33-E33</f>
        <v>35.19999999999709</v>
      </c>
      <c r="G33" s="8"/>
      <c r="H33" s="7"/>
    </row>
    <row r="34" spans="1:8" ht="44.25" customHeight="1" x14ac:dyDescent="0.3">
      <c r="A34" s="116" t="s">
        <v>66</v>
      </c>
      <c r="B34" s="59" t="s">
        <v>13</v>
      </c>
      <c r="C34" s="59" t="s">
        <v>208</v>
      </c>
      <c r="D34" s="63">
        <f t="shared" si="5"/>
        <v>128800</v>
      </c>
      <c r="E34" s="60">
        <f t="shared" si="5"/>
        <v>128764.8</v>
      </c>
      <c r="F34" s="63">
        <f>D34-E34</f>
        <v>35.19999999999709</v>
      </c>
      <c r="G34" s="8"/>
      <c r="H34" s="7"/>
    </row>
    <row r="35" spans="1:8" ht="20.25" x14ac:dyDescent="0.3">
      <c r="A35" s="58" t="s">
        <v>68</v>
      </c>
      <c r="B35" s="59" t="s">
        <v>13</v>
      </c>
      <c r="C35" s="59" t="s">
        <v>209</v>
      </c>
      <c r="D35" s="63">
        <v>128800</v>
      </c>
      <c r="E35" s="60">
        <v>128764.8</v>
      </c>
      <c r="F35" s="63">
        <f>D35-E35</f>
        <v>35.19999999999709</v>
      </c>
      <c r="G35" s="8"/>
      <c r="H35" s="7"/>
    </row>
    <row r="36" spans="1:8" ht="207" customHeight="1" x14ac:dyDescent="0.3">
      <c r="A36" s="58" t="s">
        <v>618</v>
      </c>
      <c r="B36" s="59" t="s">
        <v>13</v>
      </c>
      <c r="C36" s="59" t="s">
        <v>604</v>
      </c>
      <c r="D36" s="63">
        <f>D37</f>
        <v>380600</v>
      </c>
      <c r="E36" s="60">
        <f>E37</f>
        <v>368074.89</v>
      </c>
      <c r="F36" s="63">
        <f>D36-E36</f>
        <v>12525.109999999986</v>
      </c>
      <c r="G36" s="8"/>
      <c r="H36" s="7"/>
    </row>
    <row r="37" spans="1:8" ht="67.5" customHeight="1" x14ac:dyDescent="0.3">
      <c r="A37" s="58" t="s">
        <v>369</v>
      </c>
      <c r="B37" s="59" t="s">
        <v>13</v>
      </c>
      <c r="C37" s="59" t="s">
        <v>283</v>
      </c>
      <c r="D37" s="63">
        <f>D38+D43</f>
        <v>380600</v>
      </c>
      <c r="E37" s="63">
        <f>E38+E43</f>
        <v>368074.89</v>
      </c>
      <c r="F37" s="63">
        <f t="shared" ref="F37:F38" si="6">D37-E37</f>
        <v>12525.109999999986</v>
      </c>
      <c r="G37" s="8"/>
      <c r="H37" s="7"/>
    </row>
    <row r="38" spans="1:8" ht="18.75" customHeight="1" x14ac:dyDescent="0.3">
      <c r="A38" s="58" t="s">
        <v>76</v>
      </c>
      <c r="B38" s="59" t="s">
        <v>13</v>
      </c>
      <c r="C38" s="59" t="s">
        <v>210</v>
      </c>
      <c r="D38" s="63">
        <f>D39</f>
        <v>194400</v>
      </c>
      <c r="E38" s="63">
        <f>E39</f>
        <v>182011.89</v>
      </c>
      <c r="F38" s="63">
        <f t="shared" si="6"/>
        <v>12388.109999999986</v>
      </c>
      <c r="G38" s="8"/>
      <c r="H38" s="7"/>
    </row>
    <row r="39" spans="1:8" ht="18.75" customHeight="1" x14ac:dyDescent="0.3">
      <c r="A39" s="58" t="s">
        <v>105</v>
      </c>
      <c r="B39" s="59" t="s">
        <v>13</v>
      </c>
      <c r="C39" s="59" t="s">
        <v>211</v>
      </c>
      <c r="D39" s="63">
        <f>D40+D41+D42</f>
        <v>194400</v>
      </c>
      <c r="E39" s="63">
        <f>E40+E42+E41</f>
        <v>182011.89</v>
      </c>
      <c r="F39" s="63">
        <f>D39-E39</f>
        <v>12388.109999999986</v>
      </c>
      <c r="G39" s="8"/>
      <c r="H39" s="7"/>
    </row>
    <row r="40" spans="1:8" ht="18.75" customHeight="1" x14ac:dyDescent="0.3">
      <c r="A40" s="58" t="s">
        <v>71</v>
      </c>
      <c r="B40" s="59" t="s">
        <v>13</v>
      </c>
      <c r="C40" s="59" t="s">
        <v>284</v>
      </c>
      <c r="D40" s="63">
        <v>114900</v>
      </c>
      <c r="E40" s="63">
        <v>103614.78</v>
      </c>
      <c r="F40" s="63">
        <f t="shared" ref="F40" si="7">D40-E40</f>
        <v>11285.220000000001</v>
      </c>
      <c r="G40" s="8"/>
      <c r="H40" s="7"/>
    </row>
    <row r="41" spans="1:8" ht="20.25" x14ac:dyDescent="0.3">
      <c r="A41" s="58" t="s">
        <v>72</v>
      </c>
      <c r="B41" s="59" t="s">
        <v>13</v>
      </c>
      <c r="C41" s="59" t="s">
        <v>318</v>
      </c>
      <c r="D41" s="63">
        <v>12000</v>
      </c>
      <c r="E41" s="60">
        <v>12000</v>
      </c>
      <c r="F41" s="119" t="s">
        <v>106</v>
      </c>
      <c r="G41" s="8"/>
      <c r="H41" s="7"/>
    </row>
    <row r="42" spans="1:8" ht="20.25" x14ac:dyDescent="0.3">
      <c r="A42" s="58" t="s">
        <v>73</v>
      </c>
      <c r="B42" s="59" t="s">
        <v>13</v>
      </c>
      <c r="C42" s="59" t="s">
        <v>212</v>
      </c>
      <c r="D42" s="63">
        <v>67500</v>
      </c>
      <c r="E42" s="63">
        <v>66397.11</v>
      </c>
      <c r="F42" s="63">
        <f>D42-E42</f>
        <v>1102.8899999999994</v>
      </c>
      <c r="G42" s="8"/>
      <c r="H42" s="7"/>
    </row>
    <row r="43" spans="1:8" ht="20.25" x14ac:dyDescent="0.3">
      <c r="A43" s="58" t="s">
        <v>591</v>
      </c>
      <c r="B43" s="59" t="s">
        <v>13</v>
      </c>
      <c r="C43" s="59" t="s">
        <v>213</v>
      </c>
      <c r="D43" s="63">
        <f>D44</f>
        <v>186200</v>
      </c>
      <c r="E43" s="60">
        <f>E44</f>
        <v>186063</v>
      </c>
      <c r="F43" s="63">
        <f>D43-E43</f>
        <v>137</v>
      </c>
      <c r="G43" s="8"/>
      <c r="H43" s="7"/>
    </row>
    <row r="44" spans="1:8" ht="40.5" x14ac:dyDescent="0.3">
      <c r="A44" s="58" t="s">
        <v>75</v>
      </c>
      <c r="B44" s="59" t="s">
        <v>13</v>
      </c>
      <c r="C44" s="59" t="s">
        <v>214</v>
      </c>
      <c r="D44" s="63">
        <v>186200</v>
      </c>
      <c r="E44" s="60">
        <v>186063</v>
      </c>
      <c r="F44" s="63">
        <f>D44-E44</f>
        <v>137</v>
      </c>
      <c r="G44" s="8"/>
      <c r="H44" s="7"/>
    </row>
    <row r="45" spans="1:8" ht="20.25" x14ac:dyDescent="0.3">
      <c r="A45" s="58" t="s">
        <v>352</v>
      </c>
      <c r="B45" s="59" t="s">
        <v>13</v>
      </c>
      <c r="C45" s="59" t="s">
        <v>450</v>
      </c>
      <c r="D45" s="63">
        <f t="shared" ref="D45:D48" si="8">D46</f>
        <v>200</v>
      </c>
      <c r="E45" s="118">
        <f>E46</f>
        <v>200</v>
      </c>
      <c r="F45" s="63" t="s">
        <v>106</v>
      </c>
    </row>
    <row r="46" spans="1:8" ht="225" customHeight="1" x14ac:dyDescent="0.3">
      <c r="A46" s="58" t="s">
        <v>572</v>
      </c>
      <c r="B46" s="59" t="s">
        <v>13</v>
      </c>
      <c r="C46" s="59" t="s">
        <v>338</v>
      </c>
      <c r="D46" s="63">
        <f>D47</f>
        <v>200</v>
      </c>
      <c r="E46" s="118">
        <f>E47</f>
        <v>200</v>
      </c>
      <c r="F46" s="119" t="s">
        <v>106</v>
      </c>
    </row>
    <row r="47" spans="1:8" ht="65.25" customHeight="1" x14ac:dyDescent="0.3">
      <c r="A47" s="58" t="s">
        <v>369</v>
      </c>
      <c r="B47" s="59" t="s">
        <v>13</v>
      </c>
      <c r="C47" s="59" t="s">
        <v>339</v>
      </c>
      <c r="D47" s="63">
        <f t="shared" si="8"/>
        <v>200</v>
      </c>
      <c r="E47" s="118">
        <f>E48</f>
        <v>200</v>
      </c>
      <c r="F47" s="119" t="s">
        <v>106</v>
      </c>
    </row>
    <row r="48" spans="1:8" ht="20.25" x14ac:dyDescent="0.3">
      <c r="A48" s="58" t="s">
        <v>591</v>
      </c>
      <c r="B48" s="59" t="s">
        <v>13</v>
      </c>
      <c r="C48" s="59" t="s">
        <v>340</v>
      </c>
      <c r="D48" s="63">
        <f t="shared" si="8"/>
        <v>200</v>
      </c>
      <c r="E48" s="118">
        <f>E49</f>
        <v>200</v>
      </c>
      <c r="F48" s="119" t="s">
        <v>106</v>
      </c>
    </row>
    <row r="49" spans="1:6" ht="40.5" x14ac:dyDescent="0.3">
      <c r="A49" s="58" t="s">
        <v>75</v>
      </c>
      <c r="B49" s="59" t="s">
        <v>13</v>
      </c>
      <c r="C49" s="59" t="s">
        <v>341</v>
      </c>
      <c r="D49" s="63">
        <v>200</v>
      </c>
      <c r="E49" s="118">
        <v>200</v>
      </c>
      <c r="F49" s="119" t="s">
        <v>106</v>
      </c>
    </row>
    <row r="50" spans="1:6" ht="20.25" x14ac:dyDescent="0.3">
      <c r="A50" s="117" t="s">
        <v>83</v>
      </c>
      <c r="B50" s="59" t="s">
        <v>13</v>
      </c>
      <c r="C50" s="59" t="s">
        <v>119</v>
      </c>
      <c r="D50" s="63">
        <f>D56</f>
        <v>1000</v>
      </c>
      <c r="E50" s="119" t="s">
        <v>106</v>
      </c>
      <c r="F50" s="63">
        <f>D50</f>
        <v>1000</v>
      </c>
    </row>
    <row r="51" spans="1:6" ht="71.25" customHeight="1" x14ac:dyDescent="0.3">
      <c r="A51" s="117" t="s">
        <v>619</v>
      </c>
      <c r="B51" s="59" t="s">
        <v>13</v>
      </c>
      <c r="C51" s="59" t="s">
        <v>605</v>
      </c>
      <c r="D51" s="63">
        <f>D52</f>
        <v>1000</v>
      </c>
      <c r="E51" s="119" t="s">
        <v>106</v>
      </c>
      <c r="F51" s="63">
        <f>D51</f>
        <v>1000</v>
      </c>
    </row>
    <row r="52" spans="1:6" ht="40.5" customHeight="1" x14ac:dyDescent="0.3">
      <c r="A52" s="117" t="s">
        <v>353</v>
      </c>
      <c r="B52" s="59" t="s">
        <v>13</v>
      </c>
      <c r="C52" s="59" t="s">
        <v>354</v>
      </c>
      <c r="D52" s="63">
        <f>D53</f>
        <v>1000</v>
      </c>
      <c r="E52" s="119" t="s">
        <v>106</v>
      </c>
      <c r="F52" s="63">
        <f>D52</f>
        <v>1000</v>
      </c>
    </row>
    <row r="53" spans="1:6" ht="140.25" customHeight="1" x14ac:dyDescent="0.3">
      <c r="A53" s="117" t="s">
        <v>609</v>
      </c>
      <c r="B53" s="59" t="s">
        <v>13</v>
      </c>
      <c r="C53" s="59" t="s">
        <v>215</v>
      </c>
      <c r="D53" s="63">
        <f>D55</f>
        <v>1000</v>
      </c>
      <c r="E53" s="119" t="s">
        <v>106</v>
      </c>
      <c r="F53" s="63">
        <f>D53</f>
        <v>1000</v>
      </c>
    </row>
    <row r="54" spans="1:6" ht="22.5" customHeight="1" x14ac:dyDescent="0.3">
      <c r="A54" s="117" t="s">
        <v>355</v>
      </c>
      <c r="B54" s="59" t="s">
        <v>13</v>
      </c>
      <c r="C54" s="59" t="s">
        <v>320</v>
      </c>
      <c r="D54" s="63">
        <f>D53</f>
        <v>1000</v>
      </c>
      <c r="E54" s="119" t="str">
        <f>E53</f>
        <v>-</v>
      </c>
      <c r="F54" s="63">
        <f>D54</f>
        <v>1000</v>
      </c>
    </row>
    <row r="55" spans="1:6" ht="20.25" x14ac:dyDescent="0.3">
      <c r="A55" s="58" t="s">
        <v>76</v>
      </c>
      <c r="B55" s="59" t="s">
        <v>13</v>
      </c>
      <c r="C55" s="59" t="s">
        <v>216</v>
      </c>
      <c r="D55" s="63">
        <f t="shared" ref="D55" si="9">D56</f>
        <v>1000</v>
      </c>
      <c r="E55" s="120">
        <f>E56</f>
        <v>0</v>
      </c>
      <c r="F55" s="63">
        <f t="shared" ref="F55:F56" si="10">D55-E55</f>
        <v>1000</v>
      </c>
    </row>
    <row r="56" spans="1:6" ht="20.25" x14ac:dyDescent="0.3">
      <c r="A56" s="58" t="s">
        <v>74</v>
      </c>
      <c r="B56" s="59" t="s">
        <v>13</v>
      </c>
      <c r="C56" s="59" t="s">
        <v>217</v>
      </c>
      <c r="D56" s="63">
        <v>1000</v>
      </c>
      <c r="E56" s="120">
        <v>0</v>
      </c>
      <c r="F56" s="63">
        <f t="shared" si="10"/>
        <v>1000</v>
      </c>
    </row>
    <row r="57" spans="1:6" ht="20.25" x14ac:dyDescent="0.3">
      <c r="A57" s="58" t="s">
        <v>190</v>
      </c>
      <c r="B57" s="59" t="s">
        <v>13</v>
      </c>
      <c r="C57" s="59" t="s">
        <v>191</v>
      </c>
      <c r="D57" s="63">
        <f>D59+D77+D83+D95+D102+D94</f>
        <v>755800</v>
      </c>
      <c r="E57" s="63">
        <f>E59+E77+E83+E95+E102+E94</f>
        <v>754693.56</v>
      </c>
      <c r="F57" s="63">
        <f t="shared" ref="F57" si="11">D57-E57</f>
        <v>1106.4399999999441</v>
      </c>
    </row>
    <row r="58" spans="1:6" ht="60.75" x14ac:dyDescent="0.3">
      <c r="A58" s="58" t="s">
        <v>617</v>
      </c>
      <c r="B58" s="59" t="s">
        <v>13</v>
      </c>
      <c r="C58" s="59" t="s">
        <v>606</v>
      </c>
      <c r="D58" s="63">
        <f>D59</f>
        <v>95400</v>
      </c>
      <c r="E58" s="63">
        <f>E59</f>
        <v>95252.42</v>
      </c>
      <c r="F58" s="63">
        <f>D58-E58</f>
        <v>147.58000000000175</v>
      </c>
    </row>
    <row r="59" spans="1:6" ht="106.5" customHeight="1" x14ac:dyDescent="0.3">
      <c r="A59" s="58" t="s">
        <v>356</v>
      </c>
      <c r="B59" s="59" t="s">
        <v>13</v>
      </c>
      <c r="C59" s="59" t="s">
        <v>319</v>
      </c>
      <c r="D59" s="63">
        <f>D60+D64+D69</f>
        <v>95400</v>
      </c>
      <c r="E59" s="63">
        <f>E60+E64+E69</f>
        <v>95252.42</v>
      </c>
      <c r="F59" s="63">
        <f t="shared" ref="F59" si="12">D59-E59</f>
        <v>147.58000000000175</v>
      </c>
    </row>
    <row r="60" spans="1:6" ht="189.75" customHeight="1" x14ac:dyDescent="0.3">
      <c r="A60" s="58" t="s">
        <v>431</v>
      </c>
      <c r="B60" s="59" t="s">
        <v>13</v>
      </c>
      <c r="C60" s="59" t="s">
        <v>430</v>
      </c>
      <c r="D60" s="63">
        <f t="shared" ref="D60:E62" si="13">D61</f>
        <v>5000</v>
      </c>
      <c r="E60" s="119">
        <f t="shared" si="13"/>
        <v>5000</v>
      </c>
      <c r="F60" s="119" t="s">
        <v>106</v>
      </c>
    </row>
    <row r="61" spans="1:6" ht="24.75" customHeight="1" x14ac:dyDescent="0.3">
      <c r="A61" s="58" t="s">
        <v>432</v>
      </c>
      <c r="B61" s="59" t="s">
        <v>13</v>
      </c>
      <c r="C61" s="59" t="s">
        <v>433</v>
      </c>
      <c r="D61" s="63">
        <f t="shared" si="13"/>
        <v>5000</v>
      </c>
      <c r="E61" s="119">
        <f t="shared" si="13"/>
        <v>5000</v>
      </c>
      <c r="F61" s="119" t="s">
        <v>106</v>
      </c>
    </row>
    <row r="62" spans="1:6" ht="25.5" customHeight="1" x14ac:dyDescent="0.3">
      <c r="A62" s="58" t="s">
        <v>76</v>
      </c>
      <c r="B62" s="59" t="s">
        <v>13</v>
      </c>
      <c r="C62" s="59" t="s">
        <v>434</v>
      </c>
      <c r="D62" s="63">
        <f t="shared" si="13"/>
        <v>5000</v>
      </c>
      <c r="E62" s="119">
        <f t="shared" si="13"/>
        <v>5000</v>
      </c>
      <c r="F62" s="119" t="s">
        <v>106</v>
      </c>
    </row>
    <row r="63" spans="1:6" ht="20.25" customHeight="1" x14ac:dyDescent="0.3">
      <c r="A63" s="58" t="s">
        <v>74</v>
      </c>
      <c r="B63" s="59" t="s">
        <v>13</v>
      </c>
      <c r="C63" s="59" t="s">
        <v>435</v>
      </c>
      <c r="D63" s="63">
        <v>5000</v>
      </c>
      <c r="E63" s="119">
        <v>5000</v>
      </c>
      <c r="F63" s="119" t="s">
        <v>106</v>
      </c>
    </row>
    <row r="64" spans="1:6" ht="318" customHeight="1" x14ac:dyDescent="0.3">
      <c r="A64" s="58" t="s">
        <v>358</v>
      </c>
      <c r="B64" s="59" t="s">
        <v>13</v>
      </c>
      <c r="C64" s="59" t="s">
        <v>306</v>
      </c>
      <c r="D64" s="63">
        <f>D68</f>
        <v>39600</v>
      </c>
      <c r="E64" s="63">
        <f>E68</f>
        <v>39600</v>
      </c>
      <c r="F64" s="119" t="s">
        <v>106</v>
      </c>
    </row>
    <row r="65" spans="1:6" ht="20.25" x14ac:dyDescent="0.3">
      <c r="A65" s="58" t="s">
        <v>62</v>
      </c>
      <c r="B65" s="59"/>
      <c r="C65" s="59" t="s">
        <v>346</v>
      </c>
      <c r="D65" s="63">
        <f t="shared" ref="D65:E67" si="14">D66</f>
        <v>39600</v>
      </c>
      <c r="E65" s="63">
        <f t="shared" si="14"/>
        <v>39600</v>
      </c>
      <c r="F65" s="119" t="s">
        <v>106</v>
      </c>
    </row>
    <row r="66" spans="1:6" ht="20.25" x14ac:dyDescent="0.3">
      <c r="A66" s="58" t="s">
        <v>76</v>
      </c>
      <c r="B66" s="59" t="s">
        <v>13</v>
      </c>
      <c r="C66" s="59" t="s">
        <v>322</v>
      </c>
      <c r="D66" s="63">
        <f t="shared" si="14"/>
        <v>39600</v>
      </c>
      <c r="E66" s="63">
        <f t="shared" si="14"/>
        <v>39600</v>
      </c>
      <c r="F66" s="119" t="s">
        <v>106</v>
      </c>
    </row>
    <row r="67" spans="1:6" ht="20.25" x14ac:dyDescent="0.3">
      <c r="A67" s="58" t="s">
        <v>84</v>
      </c>
      <c r="B67" s="59" t="s">
        <v>13</v>
      </c>
      <c r="C67" s="59" t="s">
        <v>323</v>
      </c>
      <c r="D67" s="63">
        <f t="shared" si="14"/>
        <v>39600</v>
      </c>
      <c r="E67" s="63">
        <f t="shared" si="14"/>
        <v>39600</v>
      </c>
      <c r="F67" s="119" t="s">
        <v>106</v>
      </c>
    </row>
    <row r="68" spans="1:6" ht="60.75" x14ac:dyDescent="0.3">
      <c r="A68" s="58" t="s">
        <v>85</v>
      </c>
      <c r="B68" s="59" t="s">
        <v>13</v>
      </c>
      <c r="C68" s="59" t="s">
        <v>307</v>
      </c>
      <c r="D68" s="63">
        <v>39600</v>
      </c>
      <c r="E68" s="63">
        <v>39600</v>
      </c>
      <c r="F68" s="119" t="s">
        <v>106</v>
      </c>
    </row>
    <row r="69" spans="1:6" ht="134.25" customHeight="1" x14ac:dyDescent="0.3">
      <c r="A69" s="58" t="s">
        <v>473</v>
      </c>
      <c r="B69" s="59" t="s">
        <v>13</v>
      </c>
      <c r="C69" s="59" t="s">
        <v>357</v>
      </c>
      <c r="D69" s="60">
        <f>D70+D73</f>
        <v>50800</v>
      </c>
      <c r="E69" s="60">
        <f>E70+E73</f>
        <v>50652.42</v>
      </c>
      <c r="F69" s="63">
        <f>D69-E69</f>
        <v>147.58000000000175</v>
      </c>
    </row>
    <row r="70" spans="1:6" ht="40.5" x14ac:dyDescent="0.3">
      <c r="A70" s="58" t="s">
        <v>309</v>
      </c>
      <c r="B70" s="59" t="s">
        <v>13</v>
      </c>
      <c r="C70" s="59" t="s">
        <v>308</v>
      </c>
      <c r="D70" s="63">
        <f>D71</f>
        <v>49000</v>
      </c>
      <c r="E70" s="60">
        <f>E71</f>
        <v>48943.7</v>
      </c>
      <c r="F70" s="63">
        <f>D70-E70</f>
        <v>56.30000000000291</v>
      </c>
    </row>
    <row r="71" spans="1:6" ht="20.25" x14ac:dyDescent="0.3">
      <c r="A71" s="58" t="s">
        <v>76</v>
      </c>
      <c r="B71" s="59" t="s">
        <v>13</v>
      </c>
      <c r="C71" s="59" t="s">
        <v>218</v>
      </c>
      <c r="D71" s="63">
        <f>D72</f>
        <v>49000</v>
      </c>
      <c r="E71" s="60">
        <f>E72</f>
        <v>48943.7</v>
      </c>
      <c r="F71" s="63">
        <f>D71-E71</f>
        <v>56.30000000000291</v>
      </c>
    </row>
    <row r="72" spans="1:6" ht="20.25" x14ac:dyDescent="0.3">
      <c r="A72" s="58" t="s">
        <v>74</v>
      </c>
      <c r="B72" s="59" t="s">
        <v>13</v>
      </c>
      <c r="C72" s="59" t="s">
        <v>219</v>
      </c>
      <c r="D72" s="63">
        <v>49000</v>
      </c>
      <c r="E72" s="60">
        <v>48943.7</v>
      </c>
      <c r="F72" s="63">
        <f>D72-E72</f>
        <v>56.30000000000291</v>
      </c>
    </row>
    <row r="73" spans="1:6" ht="40.5" x14ac:dyDescent="0.3">
      <c r="A73" s="58" t="s">
        <v>310</v>
      </c>
      <c r="B73" s="59" t="s">
        <v>13</v>
      </c>
      <c r="C73" s="59" t="s">
        <v>311</v>
      </c>
      <c r="D73" s="63">
        <f>D74</f>
        <v>1800</v>
      </c>
      <c r="E73" s="60">
        <f>E74</f>
        <v>1708.72</v>
      </c>
      <c r="F73" s="63">
        <f t="shared" ref="F73:F75" si="15">D73-E73</f>
        <v>91.279999999999973</v>
      </c>
    </row>
    <row r="74" spans="1:6" ht="20.25" x14ac:dyDescent="0.3">
      <c r="A74" s="58" t="s">
        <v>76</v>
      </c>
      <c r="B74" s="59" t="s">
        <v>13</v>
      </c>
      <c r="C74" s="59" t="s">
        <v>220</v>
      </c>
      <c r="D74" s="63">
        <f>D75</f>
        <v>1800</v>
      </c>
      <c r="E74" s="60">
        <f>E75</f>
        <v>1708.72</v>
      </c>
      <c r="F74" s="63">
        <f t="shared" si="15"/>
        <v>91.279999999999973</v>
      </c>
    </row>
    <row r="75" spans="1:6" ht="20.25" x14ac:dyDescent="0.3">
      <c r="A75" s="58" t="s">
        <v>74</v>
      </c>
      <c r="B75" s="59" t="s">
        <v>13</v>
      </c>
      <c r="C75" s="59" t="s">
        <v>221</v>
      </c>
      <c r="D75" s="63">
        <v>1800</v>
      </c>
      <c r="E75" s="60">
        <v>1708.72</v>
      </c>
      <c r="F75" s="63">
        <f t="shared" si="15"/>
        <v>91.279999999999973</v>
      </c>
    </row>
    <row r="76" spans="1:6" ht="76.5" customHeight="1" x14ac:dyDescent="0.3">
      <c r="A76" s="58" t="s">
        <v>620</v>
      </c>
      <c r="B76" s="59" t="s">
        <v>13</v>
      </c>
      <c r="C76" s="59" t="s">
        <v>607</v>
      </c>
      <c r="D76" s="63">
        <f>D77+D84</f>
        <v>61000</v>
      </c>
      <c r="E76" s="60">
        <f>E77+E83</f>
        <v>60129</v>
      </c>
      <c r="F76" s="119" t="s">
        <v>106</v>
      </c>
    </row>
    <row r="77" spans="1:6" ht="121.5" x14ac:dyDescent="0.3">
      <c r="A77" s="121" t="s">
        <v>290</v>
      </c>
      <c r="B77" s="59" t="s">
        <v>13</v>
      </c>
      <c r="C77" s="59" t="s">
        <v>321</v>
      </c>
      <c r="D77" s="63">
        <f>D82</f>
        <v>6000</v>
      </c>
      <c r="E77" s="119">
        <f>E82</f>
        <v>6000</v>
      </c>
      <c r="F77" s="119" t="s">
        <v>106</v>
      </c>
    </row>
    <row r="78" spans="1:6" ht="249" customHeight="1" x14ac:dyDescent="0.3">
      <c r="A78" s="121" t="s">
        <v>474</v>
      </c>
      <c r="B78" s="59" t="s">
        <v>13</v>
      </c>
      <c r="C78" s="59" t="s">
        <v>291</v>
      </c>
      <c r="D78" s="63">
        <f>D79</f>
        <v>6000</v>
      </c>
      <c r="E78" s="122">
        <f>E79</f>
        <v>6000</v>
      </c>
      <c r="F78" s="119" t="s">
        <v>106</v>
      </c>
    </row>
    <row r="79" spans="1:6" ht="60.75" x14ac:dyDescent="0.3">
      <c r="A79" s="58" t="s">
        <v>369</v>
      </c>
      <c r="B79" s="59" t="s">
        <v>13</v>
      </c>
      <c r="C79" s="59" t="s">
        <v>292</v>
      </c>
      <c r="D79" s="63">
        <f t="shared" ref="D79:D81" si="16">D80</f>
        <v>6000</v>
      </c>
      <c r="E79" s="122">
        <f t="shared" ref="E79:E81" si="17">E80</f>
        <v>6000</v>
      </c>
      <c r="F79" s="119" t="s">
        <v>106</v>
      </c>
    </row>
    <row r="80" spans="1:6" ht="20.25" x14ac:dyDescent="0.3">
      <c r="A80" s="58" t="s">
        <v>76</v>
      </c>
      <c r="B80" s="59" t="s">
        <v>13</v>
      </c>
      <c r="C80" s="59" t="s">
        <v>293</v>
      </c>
      <c r="D80" s="63">
        <f t="shared" si="16"/>
        <v>6000</v>
      </c>
      <c r="E80" s="123">
        <f t="shared" si="17"/>
        <v>6000</v>
      </c>
      <c r="F80" s="119" t="s">
        <v>106</v>
      </c>
    </row>
    <row r="81" spans="1:6" ht="20.25" x14ac:dyDescent="0.3">
      <c r="A81" s="58" t="s">
        <v>155</v>
      </c>
      <c r="B81" s="59" t="s">
        <v>13</v>
      </c>
      <c r="C81" s="59" t="s">
        <v>294</v>
      </c>
      <c r="D81" s="63">
        <f t="shared" si="16"/>
        <v>6000</v>
      </c>
      <c r="E81" s="123">
        <f t="shared" si="17"/>
        <v>6000</v>
      </c>
      <c r="F81" s="119" t="s">
        <v>106</v>
      </c>
    </row>
    <row r="82" spans="1:6" ht="20.25" x14ac:dyDescent="0.3">
      <c r="A82" s="58" t="s">
        <v>73</v>
      </c>
      <c r="B82" s="59" t="s">
        <v>13</v>
      </c>
      <c r="C82" s="59" t="s">
        <v>295</v>
      </c>
      <c r="D82" s="63">
        <v>6000</v>
      </c>
      <c r="E82" s="123">
        <v>6000</v>
      </c>
      <c r="F82" s="119" t="s">
        <v>106</v>
      </c>
    </row>
    <row r="83" spans="1:6" ht="81" x14ac:dyDescent="0.3">
      <c r="A83" s="117" t="s">
        <v>296</v>
      </c>
      <c r="B83" s="59" t="s">
        <v>13</v>
      </c>
      <c r="C83" s="59" t="s">
        <v>324</v>
      </c>
      <c r="D83" s="63">
        <f>D84</f>
        <v>55000</v>
      </c>
      <c r="E83" s="122">
        <f>E84</f>
        <v>54129</v>
      </c>
      <c r="F83" s="63">
        <f>F84</f>
        <v>871</v>
      </c>
    </row>
    <row r="84" spans="1:6" ht="246.75" customHeight="1" x14ac:dyDescent="0.3">
      <c r="A84" s="117" t="s">
        <v>608</v>
      </c>
      <c r="B84" s="59" t="s">
        <v>13</v>
      </c>
      <c r="C84" s="59" t="s">
        <v>297</v>
      </c>
      <c r="D84" s="63">
        <f>D85</f>
        <v>55000</v>
      </c>
      <c r="E84" s="63">
        <f>E85</f>
        <v>54129</v>
      </c>
      <c r="F84" s="63">
        <f t="shared" ref="F84:F94" si="18">D84-E84</f>
        <v>871</v>
      </c>
    </row>
    <row r="85" spans="1:6" ht="60.75" x14ac:dyDescent="0.3">
      <c r="A85" s="58" t="s">
        <v>369</v>
      </c>
      <c r="B85" s="59" t="s">
        <v>13</v>
      </c>
      <c r="C85" s="59" t="s">
        <v>298</v>
      </c>
      <c r="D85" s="63">
        <f t="shared" ref="D85:D86" si="19">D86</f>
        <v>55000</v>
      </c>
      <c r="E85" s="63">
        <f t="shared" ref="E85:E86" si="20">E86</f>
        <v>54129</v>
      </c>
      <c r="F85" s="63">
        <f t="shared" si="18"/>
        <v>871</v>
      </c>
    </row>
    <row r="86" spans="1:6" ht="20.25" x14ac:dyDescent="0.3">
      <c r="A86" s="58" t="s">
        <v>76</v>
      </c>
      <c r="B86" s="59" t="s">
        <v>13</v>
      </c>
      <c r="C86" s="59" t="s">
        <v>299</v>
      </c>
      <c r="D86" s="63">
        <f t="shared" si="19"/>
        <v>55000</v>
      </c>
      <c r="E86" s="63">
        <f t="shared" si="20"/>
        <v>54129</v>
      </c>
      <c r="F86" s="63">
        <f t="shared" si="18"/>
        <v>871</v>
      </c>
    </row>
    <row r="87" spans="1:6" ht="20.25" x14ac:dyDescent="0.3">
      <c r="A87" s="58" t="s">
        <v>155</v>
      </c>
      <c r="B87" s="59" t="s">
        <v>13</v>
      </c>
      <c r="C87" s="59" t="s">
        <v>300</v>
      </c>
      <c r="D87" s="63">
        <f>D88</f>
        <v>55000</v>
      </c>
      <c r="E87" s="63">
        <f>E88</f>
        <v>54129</v>
      </c>
      <c r="F87" s="63">
        <f t="shared" si="18"/>
        <v>871</v>
      </c>
    </row>
    <row r="88" spans="1:6" ht="20.25" x14ac:dyDescent="0.3">
      <c r="A88" s="58" t="s">
        <v>73</v>
      </c>
      <c r="B88" s="59" t="s">
        <v>13</v>
      </c>
      <c r="C88" s="59" t="s">
        <v>301</v>
      </c>
      <c r="D88" s="63">
        <v>55000</v>
      </c>
      <c r="E88" s="63">
        <v>54129</v>
      </c>
      <c r="F88" s="63">
        <f t="shared" si="18"/>
        <v>871</v>
      </c>
    </row>
    <row r="89" spans="1:6" ht="20.25" x14ac:dyDescent="0.3">
      <c r="A89" s="58" t="s">
        <v>352</v>
      </c>
      <c r="B89" s="59" t="s">
        <v>13</v>
      </c>
      <c r="C89" s="59" t="s">
        <v>539</v>
      </c>
      <c r="D89" s="63">
        <f>D90+D95+D102</f>
        <v>599400</v>
      </c>
      <c r="E89" s="63">
        <f>E90+E95+E102</f>
        <v>599312.14</v>
      </c>
      <c r="F89" s="63">
        <f>D89-E89</f>
        <v>87.85999999998603</v>
      </c>
    </row>
    <row r="90" spans="1:6" ht="168.75" customHeight="1" x14ac:dyDescent="0.3">
      <c r="A90" s="58" t="s">
        <v>538</v>
      </c>
      <c r="B90" s="59" t="s">
        <v>13</v>
      </c>
      <c r="C90" s="59" t="s">
        <v>535</v>
      </c>
      <c r="D90" s="63">
        <f t="shared" ref="D90:E90" si="21">D91</f>
        <v>93600</v>
      </c>
      <c r="E90" s="63">
        <f t="shared" si="21"/>
        <v>93560</v>
      </c>
      <c r="F90" s="63">
        <f>D90-E90</f>
        <v>40</v>
      </c>
    </row>
    <row r="91" spans="1:6" ht="60.75" x14ac:dyDescent="0.3">
      <c r="A91" s="58" t="s">
        <v>369</v>
      </c>
      <c r="B91" s="59" t="s">
        <v>13</v>
      </c>
      <c r="C91" s="59" t="s">
        <v>536</v>
      </c>
      <c r="D91" s="63">
        <f>D92</f>
        <v>93600</v>
      </c>
      <c r="E91" s="63">
        <f>E92</f>
        <v>93560</v>
      </c>
      <c r="F91" s="63">
        <f>D91-E91</f>
        <v>40</v>
      </c>
    </row>
    <row r="92" spans="1:6" ht="20.25" x14ac:dyDescent="0.3">
      <c r="A92" s="58" t="s">
        <v>76</v>
      </c>
      <c r="B92" s="59" t="s">
        <v>13</v>
      </c>
      <c r="C92" s="59" t="s">
        <v>537</v>
      </c>
      <c r="D92" s="63">
        <f>D94</f>
        <v>93600</v>
      </c>
      <c r="E92" s="63">
        <f>E94</f>
        <v>93560</v>
      </c>
      <c r="F92" s="63">
        <f>D92-E92</f>
        <v>40</v>
      </c>
    </row>
    <row r="93" spans="1:6" ht="20.25" x14ac:dyDescent="0.3">
      <c r="A93" s="58" t="s">
        <v>155</v>
      </c>
      <c r="B93" s="59" t="s">
        <v>13</v>
      </c>
      <c r="C93" s="59" t="s">
        <v>599</v>
      </c>
      <c r="D93" s="63">
        <f>D94</f>
        <v>93600</v>
      </c>
      <c r="E93" s="63">
        <f>E94</f>
        <v>93560</v>
      </c>
      <c r="F93" s="63">
        <f>D93-E93</f>
        <v>40</v>
      </c>
    </row>
    <row r="94" spans="1:6" ht="20.25" x14ac:dyDescent="0.3">
      <c r="A94" s="58" t="s">
        <v>73</v>
      </c>
      <c r="B94" s="59" t="s">
        <v>13</v>
      </c>
      <c r="C94" s="59" t="s">
        <v>534</v>
      </c>
      <c r="D94" s="63">
        <v>93600</v>
      </c>
      <c r="E94" s="63">
        <v>93560</v>
      </c>
      <c r="F94" s="63">
        <f t="shared" si="18"/>
        <v>40</v>
      </c>
    </row>
    <row r="95" spans="1:6" ht="162" x14ac:dyDescent="0.3">
      <c r="A95" s="58" t="s">
        <v>459</v>
      </c>
      <c r="B95" s="59" t="s">
        <v>13</v>
      </c>
      <c r="C95" s="59" t="s">
        <v>458</v>
      </c>
      <c r="D95" s="63">
        <f>D96+D99</f>
        <v>410800</v>
      </c>
      <c r="E95" s="63">
        <f>E96+E99</f>
        <v>410752.14</v>
      </c>
      <c r="F95" s="63">
        <f t="shared" ref="F95:F101" si="22">D95-E95</f>
        <v>47.85999999998603</v>
      </c>
    </row>
    <row r="96" spans="1:6" ht="60.75" x14ac:dyDescent="0.3">
      <c r="A96" s="58" t="s">
        <v>369</v>
      </c>
      <c r="B96" s="59" t="s">
        <v>13</v>
      </c>
      <c r="C96" s="59" t="s">
        <v>460</v>
      </c>
      <c r="D96" s="63">
        <f>D97</f>
        <v>399800</v>
      </c>
      <c r="E96" s="63">
        <f>E97</f>
        <v>399757</v>
      </c>
      <c r="F96" s="63">
        <f t="shared" si="22"/>
        <v>43</v>
      </c>
    </row>
    <row r="97" spans="1:8" ht="20.25" x14ac:dyDescent="0.3">
      <c r="A97" s="58" t="s">
        <v>76</v>
      </c>
      <c r="B97" s="59" t="s">
        <v>13</v>
      </c>
      <c r="C97" s="59" t="s">
        <v>461</v>
      </c>
      <c r="D97" s="63">
        <f>D98</f>
        <v>399800</v>
      </c>
      <c r="E97" s="63">
        <f>E98</f>
        <v>399757</v>
      </c>
      <c r="F97" s="63">
        <f t="shared" si="22"/>
        <v>43</v>
      </c>
    </row>
    <row r="98" spans="1:8" ht="20.25" x14ac:dyDescent="0.3">
      <c r="A98" s="58" t="s">
        <v>72</v>
      </c>
      <c r="B98" s="59" t="s">
        <v>13</v>
      </c>
      <c r="C98" s="59" t="s">
        <v>462</v>
      </c>
      <c r="D98" s="63">
        <v>399800</v>
      </c>
      <c r="E98" s="63">
        <v>399757</v>
      </c>
      <c r="F98" s="63">
        <f t="shared" si="22"/>
        <v>43</v>
      </c>
    </row>
    <row r="99" spans="1:8" ht="40.5" x14ac:dyDescent="0.3">
      <c r="A99" s="58" t="s">
        <v>310</v>
      </c>
      <c r="B99" s="59" t="s">
        <v>13</v>
      </c>
      <c r="C99" s="59" t="s">
        <v>463</v>
      </c>
      <c r="D99" s="63">
        <f>D100</f>
        <v>11000</v>
      </c>
      <c r="E99" s="63">
        <f>E100</f>
        <v>10995.14</v>
      </c>
      <c r="F99" s="63">
        <f t="shared" si="22"/>
        <v>4.8600000000005821</v>
      </c>
    </row>
    <row r="100" spans="1:8" ht="20.25" x14ac:dyDescent="0.3">
      <c r="A100" s="58" t="s">
        <v>76</v>
      </c>
      <c r="B100" s="59" t="s">
        <v>13</v>
      </c>
      <c r="C100" s="59" t="s">
        <v>464</v>
      </c>
      <c r="D100" s="63">
        <f>D101</f>
        <v>11000</v>
      </c>
      <c r="E100" s="63">
        <f>E101</f>
        <v>10995.14</v>
      </c>
      <c r="F100" s="63">
        <f t="shared" si="22"/>
        <v>4.8600000000005821</v>
      </c>
    </row>
    <row r="101" spans="1:8" ht="20.25" x14ac:dyDescent="0.3">
      <c r="A101" s="58" t="s">
        <v>74</v>
      </c>
      <c r="B101" s="59" t="s">
        <v>13</v>
      </c>
      <c r="C101" s="59" t="s">
        <v>465</v>
      </c>
      <c r="D101" s="63">
        <v>11000</v>
      </c>
      <c r="E101" s="63">
        <v>10995.14</v>
      </c>
      <c r="F101" s="63">
        <f t="shared" si="22"/>
        <v>4.8600000000005821</v>
      </c>
    </row>
    <row r="102" spans="1:8" ht="113.25" customHeight="1" x14ac:dyDescent="0.3">
      <c r="A102" s="58" t="s">
        <v>475</v>
      </c>
      <c r="B102" s="59" t="s">
        <v>13</v>
      </c>
      <c r="C102" s="59" t="s">
        <v>436</v>
      </c>
      <c r="D102" s="63">
        <f t="shared" ref="D102:E104" si="23">D103</f>
        <v>95000</v>
      </c>
      <c r="E102" s="60">
        <f t="shared" si="23"/>
        <v>95000</v>
      </c>
      <c r="F102" s="119" t="s">
        <v>106</v>
      </c>
    </row>
    <row r="103" spans="1:8" ht="40.5" x14ac:dyDescent="0.3">
      <c r="A103" s="58" t="s">
        <v>310</v>
      </c>
      <c r="B103" s="59" t="s">
        <v>13</v>
      </c>
      <c r="C103" s="59" t="s">
        <v>440</v>
      </c>
      <c r="D103" s="63">
        <f t="shared" si="23"/>
        <v>95000</v>
      </c>
      <c r="E103" s="60">
        <f t="shared" si="23"/>
        <v>95000</v>
      </c>
      <c r="F103" s="119" t="s">
        <v>106</v>
      </c>
    </row>
    <row r="104" spans="1:8" ht="20.25" x14ac:dyDescent="0.3">
      <c r="A104" s="58" t="s">
        <v>76</v>
      </c>
      <c r="B104" s="59" t="s">
        <v>13</v>
      </c>
      <c r="C104" s="59" t="s">
        <v>441</v>
      </c>
      <c r="D104" s="63">
        <f t="shared" si="23"/>
        <v>95000</v>
      </c>
      <c r="E104" s="60">
        <f t="shared" si="23"/>
        <v>95000</v>
      </c>
      <c r="F104" s="119" t="s">
        <v>106</v>
      </c>
    </row>
    <row r="105" spans="1:8" ht="20.25" x14ac:dyDescent="0.3">
      <c r="A105" s="58" t="s">
        <v>74</v>
      </c>
      <c r="B105" s="59" t="s">
        <v>13</v>
      </c>
      <c r="C105" s="59" t="s">
        <v>437</v>
      </c>
      <c r="D105" s="63">
        <v>95000</v>
      </c>
      <c r="E105" s="60">
        <v>95000</v>
      </c>
      <c r="F105" s="119" t="s">
        <v>106</v>
      </c>
    </row>
    <row r="106" spans="1:8" ht="20.25" x14ac:dyDescent="0.3">
      <c r="A106" s="58" t="s">
        <v>77</v>
      </c>
      <c r="B106" s="59" t="s">
        <v>13</v>
      </c>
      <c r="C106" s="59" t="s">
        <v>96</v>
      </c>
      <c r="D106" s="63">
        <f t="shared" ref="D106" si="24">D107</f>
        <v>164700</v>
      </c>
      <c r="E106" s="60">
        <f t="shared" ref="E106:E111" si="25">E107</f>
        <v>164700</v>
      </c>
      <c r="F106" s="119" t="s">
        <v>106</v>
      </c>
    </row>
    <row r="107" spans="1:8" ht="40.5" x14ac:dyDescent="0.3">
      <c r="A107" s="58" t="s">
        <v>78</v>
      </c>
      <c r="B107" s="59" t="s">
        <v>13</v>
      </c>
      <c r="C107" s="59" t="s">
        <v>97</v>
      </c>
      <c r="D107" s="63">
        <f>D108</f>
        <v>164700</v>
      </c>
      <c r="E107" s="60">
        <f t="shared" si="25"/>
        <v>164700</v>
      </c>
      <c r="F107" s="119" t="s">
        <v>106</v>
      </c>
    </row>
    <row r="108" spans="1:8" ht="20.25" x14ac:dyDescent="0.3">
      <c r="A108" s="58" t="s">
        <v>347</v>
      </c>
      <c r="B108" s="59" t="s">
        <v>13</v>
      </c>
      <c r="C108" s="59" t="s">
        <v>325</v>
      </c>
      <c r="D108" s="63">
        <f>D109</f>
        <v>164700</v>
      </c>
      <c r="E108" s="60">
        <f t="shared" si="25"/>
        <v>164700</v>
      </c>
      <c r="F108" s="119" t="s">
        <v>106</v>
      </c>
    </row>
    <row r="109" spans="1:8" ht="144.75" customHeight="1" x14ac:dyDescent="0.3">
      <c r="A109" s="58" t="s">
        <v>476</v>
      </c>
      <c r="B109" s="59" t="s">
        <v>13</v>
      </c>
      <c r="C109" s="59" t="s">
        <v>222</v>
      </c>
      <c r="D109" s="63">
        <f>D110</f>
        <v>164700</v>
      </c>
      <c r="E109" s="60">
        <f>E110+E115</f>
        <v>164700</v>
      </c>
      <c r="F109" s="119" t="s">
        <v>106</v>
      </c>
    </row>
    <row r="110" spans="1:8" ht="64.5" customHeight="1" x14ac:dyDescent="0.3">
      <c r="A110" s="116" t="s">
        <v>351</v>
      </c>
      <c r="B110" s="59" t="s">
        <v>13</v>
      </c>
      <c r="C110" s="59" t="s">
        <v>223</v>
      </c>
      <c r="D110" s="63">
        <f>D111+D115</f>
        <v>164700</v>
      </c>
      <c r="E110" s="63">
        <f>E111</f>
        <v>161644.09</v>
      </c>
      <c r="F110" s="119" t="s">
        <v>106</v>
      </c>
    </row>
    <row r="111" spans="1:8" ht="20.25" x14ac:dyDescent="0.3">
      <c r="A111" s="58" t="s">
        <v>76</v>
      </c>
      <c r="B111" s="59" t="s">
        <v>13</v>
      </c>
      <c r="C111" s="59" t="s">
        <v>224</v>
      </c>
      <c r="D111" s="63">
        <f t="shared" ref="D111" si="26">D112</f>
        <v>161644.09</v>
      </c>
      <c r="E111" s="60">
        <f t="shared" si="25"/>
        <v>161644.09</v>
      </c>
      <c r="F111" s="119" t="s">
        <v>106</v>
      </c>
    </row>
    <row r="112" spans="1:8" ht="39.75" customHeight="1" x14ac:dyDescent="0.3">
      <c r="A112" s="58" t="s">
        <v>66</v>
      </c>
      <c r="B112" s="59" t="s">
        <v>13</v>
      </c>
      <c r="C112" s="59" t="s">
        <v>225</v>
      </c>
      <c r="D112" s="63">
        <f>D113+D114</f>
        <v>161644.09</v>
      </c>
      <c r="E112" s="60">
        <f>E113+E114</f>
        <v>161644.09</v>
      </c>
      <c r="F112" s="119" t="s">
        <v>106</v>
      </c>
      <c r="G112" s="200"/>
      <c r="H112" s="201"/>
    </row>
    <row r="113" spans="1:8" ht="20.25" x14ac:dyDescent="0.3">
      <c r="A113" s="58" t="s">
        <v>67</v>
      </c>
      <c r="B113" s="59" t="s">
        <v>13</v>
      </c>
      <c r="C113" s="59" t="s">
        <v>226</v>
      </c>
      <c r="D113" s="63">
        <v>124150.37</v>
      </c>
      <c r="E113" s="60">
        <v>124150.37</v>
      </c>
      <c r="F113" s="119" t="s">
        <v>106</v>
      </c>
      <c r="G113" s="200"/>
      <c r="H113" s="201"/>
    </row>
    <row r="114" spans="1:8" ht="20.25" x14ac:dyDescent="0.3">
      <c r="A114" s="58" t="s">
        <v>69</v>
      </c>
      <c r="B114" s="59" t="s">
        <v>13</v>
      </c>
      <c r="C114" s="59" t="s">
        <v>227</v>
      </c>
      <c r="D114" s="63">
        <v>37493.72</v>
      </c>
      <c r="E114" s="60">
        <v>37493.72</v>
      </c>
      <c r="F114" s="119" t="s">
        <v>106</v>
      </c>
      <c r="G114" s="200"/>
      <c r="H114" s="201"/>
    </row>
    <row r="115" spans="1:8" ht="20.25" x14ac:dyDescent="0.3">
      <c r="A115" s="58" t="s">
        <v>591</v>
      </c>
      <c r="B115" s="59" t="s">
        <v>13</v>
      </c>
      <c r="C115" s="59" t="s">
        <v>570</v>
      </c>
      <c r="D115" s="63">
        <f>D116</f>
        <v>3055.91</v>
      </c>
      <c r="E115" s="63">
        <f>E116</f>
        <v>3055.91</v>
      </c>
      <c r="F115" s="119" t="s">
        <v>106</v>
      </c>
    </row>
    <row r="116" spans="1:8" ht="40.5" x14ac:dyDescent="0.3">
      <c r="A116" s="58" t="s">
        <v>75</v>
      </c>
      <c r="B116" s="59" t="s">
        <v>13</v>
      </c>
      <c r="C116" s="59" t="s">
        <v>571</v>
      </c>
      <c r="D116" s="63">
        <v>3055.91</v>
      </c>
      <c r="E116" s="60">
        <v>3055.91</v>
      </c>
      <c r="F116" s="119" t="s">
        <v>106</v>
      </c>
    </row>
    <row r="117" spans="1:8" ht="40.5" x14ac:dyDescent="0.3">
      <c r="A117" s="58" t="s">
        <v>79</v>
      </c>
      <c r="B117" s="59" t="s">
        <v>13</v>
      </c>
      <c r="C117" s="59" t="s">
        <v>98</v>
      </c>
      <c r="D117" s="63">
        <f>D118</f>
        <v>109000</v>
      </c>
      <c r="E117" s="60">
        <f>E118</f>
        <v>108956.02</v>
      </c>
      <c r="F117" s="63">
        <f t="shared" si="0"/>
        <v>43.979999999995925</v>
      </c>
    </row>
    <row r="118" spans="1:8" ht="81" x14ac:dyDescent="0.3">
      <c r="A118" s="58" t="s">
        <v>365</v>
      </c>
      <c r="B118" s="59" t="s">
        <v>13</v>
      </c>
      <c r="C118" s="59" t="s">
        <v>99</v>
      </c>
      <c r="D118" s="63">
        <f>D119</f>
        <v>109000</v>
      </c>
      <c r="E118" s="60">
        <f>E119</f>
        <v>108956.02</v>
      </c>
      <c r="F118" s="63">
        <f t="shared" ref="F118" si="27">D118-E118</f>
        <v>43.979999999995925</v>
      </c>
    </row>
    <row r="119" spans="1:8" ht="109.5" customHeight="1" x14ac:dyDescent="0.3">
      <c r="A119" s="116" t="s">
        <v>630</v>
      </c>
      <c r="B119" s="59" t="s">
        <v>13</v>
      </c>
      <c r="C119" s="59" t="s">
        <v>629</v>
      </c>
      <c r="D119" s="63">
        <f>D120+D126+D137</f>
        <v>109000</v>
      </c>
      <c r="E119" s="60">
        <f>E120+E126+E137</f>
        <v>108956.02</v>
      </c>
      <c r="F119" s="63">
        <f>D119-E119</f>
        <v>43.979999999995925</v>
      </c>
    </row>
    <row r="120" spans="1:8" ht="141" customHeight="1" x14ac:dyDescent="0.3">
      <c r="A120" s="116" t="s">
        <v>414</v>
      </c>
      <c r="B120" s="59" t="s">
        <v>13</v>
      </c>
      <c r="C120" s="59" t="s">
        <v>415</v>
      </c>
      <c r="D120" s="63">
        <f t="shared" ref="D120:E124" si="28">D121</f>
        <v>2400</v>
      </c>
      <c r="E120" s="119">
        <f t="shared" si="28"/>
        <v>2390</v>
      </c>
      <c r="F120" s="63">
        <f t="shared" si="0"/>
        <v>10</v>
      </c>
    </row>
    <row r="121" spans="1:8" ht="228" customHeight="1" x14ac:dyDescent="0.3">
      <c r="A121" s="116" t="s">
        <v>417</v>
      </c>
      <c r="B121" s="59" t="s">
        <v>13</v>
      </c>
      <c r="C121" s="59" t="s">
        <v>416</v>
      </c>
      <c r="D121" s="63">
        <f t="shared" si="28"/>
        <v>2400</v>
      </c>
      <c r="E121" s="119">
        <f t="shared" si="28"/>
        <v>2390</v>
      </c>
      <c r="F121" s="63">
        <f t="shared" si="0"/>
        <v>10</v>
      </c>
    </row>
    <row r="122" spans="1:8" ht="66.75" customHeight="1" x14ac:dyDescent="0.3">
      <c r="A122" s="58" t="s">
        <v>369</v>
      </c>
      <c r="B122" s="59" t="s">
        <v>13</v>
      </c>
      <c r="C122" s="59" t="s">
        <v>418</v>
      </c>
      <c r="D122" s="63">
        <f t="shared" si="28"/>
        <v>2400</v>
      </c>
      <c r="E122" s="119">
        <f t="shared" si="28"/>
        <v>2390</v>
      </c>
      <c r="F122" s="63">
        <f t="shared" si="0"/>
        <v>10</v>
      </c>
    </row>
    <row r="123" spans="1:8" ht="22.5" customHeight="1" x14ac:dyDescent="0.3">
      <c r="A123" s="117" t="s">
        <v>76</v>
      </c>
      <c r="B123" s="59" t="s">
        <v>13</v>
      </c>
      <c r="C123" s="59" t="s">
        <v>419</v>
      </c>
      <c r="D123" s="63">
        <f t="shared" si="28"/>
        <v>2400</v>
      </c>
      <c r="E123" s="119">
        <f t="shared" si="28"/>
        <v>2390</v>
      </c>
      <c r="F123" s="63">
        <f t="shared" ref="F123:F125" si="29">D123-E123</f>
        <v>10</v>
      </c>
    </row>
    <row r="124" spans="1:8" ht="22.5" customHeight="1" x14ac:dyDescent="0.3">
      <c r="A124" s="58" t="s">
        <v>155</v>
      </c>
      <c r="B124" s="59" t="s">
        <v>13</v>
      </c>
      <c r="C124" s="59" t="s">
        <v>420</v>
      </c>
      <c r="D124" s="63">
        <f t="shared" si="28"/>
        <v>2400</v>
      </c>
      <c r="E124" s="119">
        <f t="shared" si="28"/>
        <v>2390</v>
      </c>
      <c r="F124" s="63">
        <f t="shared" si="29"/>
        <v>10</v>
      </c>
    </row>
    <row r="125" spans="1:8" ht="24" customHeight="1" x14ac:dyDescent="0.3">
      <c r="A125" s="58" t="s">
        <v>73</v>
      </c>
      <c r="B125" s="59" t="s">
        <v>13</v>
      </c>
      <c r="C125" s="59" t="s">
        <v>565</v>
      </c>
      <c r="D125" s="63">
        <v>2400</v>
      </c>
      <c r="E125" s="119">
        <v>2390</v>
      </c>
      <c r="F125" s="63">
        <f t="shared" si="29"/>
        <v>10</v>
      </c>
    </row>
    <row r="126" spans="1:8" ht="148.5" customHeight="1" x14ac:dyDescent="0.3">
      <c r="A126" s="116" t="s">
        <v>368</v>
      </c>
      <c r="B126" s="59" t="s">
        <v>13</v>
      </c>
      <c r="C126" s="59" t="s">
        <v>326</v>
      </c>
      <c r="D126" s="63">
        <f>D127+D132</f>
        <v>93900</v>
      </c>
      <c r="E126" s="124">
        <f>E132+E127</f>
        <v>93866.02</v>
      </c>
      <c r="F126" s="63">
        <f t="shared" ref="F126:F131" si="30">D126-E126</f>
        <v>33.979999999995925</v>
      </c>
    </row>
    <row r="127" spans="1:8" ht="249.75" customHeight="1" x14ac:dyDescent="0.3">
      <c r="A127" s="125" t="s">
        <v>366</v>
      </c>
      <c r="B127" s="59" t="s">
        <v>13</v>
      </c>
      <c r="C127" s="59" t="s">
        <v>285</v>
      </c>
      <c r="D127" s="63">
        <f>D128</f>
        <v>2300</v>
      </c>
      <c r="E127" s="60">
        <f>E128</f>
        <v>2266.02</v>
      </c>
      <c r="F127" s="63">
        <f t="shared" si="30"/>
        <v>33.980000000000018</v>
      </c>
    </row>
    <row r="128" spans="1:8" ht="65.25" customHeight="1" x14ac:dyDescent="0.3">
      <c r="A128" s="58" t="s">
        <v>369</v>
      </c>
      <c r="B128" s="59" t="s">
        <v>13</v>
      </c>
      <c r="C128" s="59" t="s">
        <v>327</v>
      </c>
      <c r="D128" s="63">
        <f t="shared" ref="D128:D129" si="31">D129</f>
        <v>2300</v>
      </c>
      <c r="E128" s="60">
        <f>E129</f>
        <v>2266.02</v>
      </c>
      <c r="F128" s="63">
        <f t="shared" si="30"/>
        <v>33.980000000000018</v>
      </c>
    </row>
    <row r="129" spans="1:6" ht="21" customHeight="1" x14ac:dyDescent="0.3">
      <c r="A129" s="116" t="s">
        <v>76</v>
      </c>
      <c r="B129" s="59" t="s">
        <v>13</v>
      </c>
      <c r="C129" s="59" t="s">
        <v>328</v>
      </c>
      <c r="D129" s="63">
        <f t="shared" si="31"/>
        <v>2300</v>
      </c>
      <c r="E129" s="60">
        <f>E130</f>
        <v>2266.02</v>
      </c>
      <c r="F129" s="63">
        <f t="shared" si="30"/>
        <v>33.980000000000018</v>
      </c>
    </row>
    <row r="130" spans="1:6" ht="25.5" customHeight="1" x14ac:dyDescent="0.3">
      <c r="A130" s="58" t="s">
        <v>155</v>
      </c>
      <c r="B130" s="59" t="s">
        <v>13</v>
      </c>
      <c r="C130" s="59" t="s">
        <v>286</v>
      </c>
      <c r="D130" s="63">
        <f>D131</f>
        <v>2300</v>
      </c>
      <c r="E130" s="60">
        <f>E131</f>
        <v>2266.02</v>
      </c>
      <c r="F130" s="63">
        <f t="shared" si="30"/>
        <v>33.980000000000018</v>
      </c>
    </row>
    <row r="131" spans="1:6" ht="26.25" customHeight="1" x14ac:dyDescent="0.3">
      <c r="A131" s="58" t="s">
        <v>73</v>
      </c>
      <c r="B131" s="59" t="s">
        <v>13</v>
      </c>
      <c r="C131" s="59" t="s">
        <v>287</v>
      </c>
      <c r="D131" s="63">
        <v>2300</v>
      </c>
      <c r="E131" s="60">
        <v>2266.02</v>
      </c>
      <c r="F131" s="63">
        <f t="shared" si="30"/>
        <v>33.980000000000018</v>
      </c>
    </row>
    <row r="132" spans="1:6" ht="353.25" customHeight="1" x14ac:dyDescent="0.3">
      <c r="A132" s="126" t="s">
        <v>367</v>
      </c>
      <c r="B132" s="59" t="s">
        <v>13</v>
      </c>
      <c r="C132" s="59" t="s">
        <v>231</v>
      </c>
      <c r="D132" s="63">
        <f>D134</f>
        <v>91600</v>
      </c>
      <c r="E132" s="63">
        <f>E134</f>
        <v>91600</v>
      </c>
      <c r="F132" s="119" t="s">
        <v>106</v>
      </c>
    </row>
    <row r="133" spans="1:6" ht="22.5" customHeight="1" x14ac:dyDescent="0.3">
      <c r="A133" s="58" t="s">
        <v>62</v>
      </c>
      <c r="B133" s="59" t="s">
        <v>13</v>
      </c>
      <c r="C133" s="59" t="s">
        <v>329</v>
      </c>
      <c r="D133" s="63">
        <f>D134</f>
        <v>91600</v>
      </c>
      <c r="E133" s="63">
        <f>E134</f>
        <v>91600</v>
      </c>
      <c r="F133" s="119" t="s">
        <v>106</v>
      </c>
    </row>
    <row r="134" spans="1:6" ht="20.25" x14ac:dyDescent="0.3">
      <c r="A134" s="58" t="s">
        <v>76</v>
      </c>
      <c r="B134" s="59" t="s">
        <v>13</v>
      </c>
      <c r="C134" s="59" t="s">
        <v>230</v>
      </c>
      <c r="D134" s="63">
        <f t="shared" ref="D134:E134" si="32">D135</f>
        <v>91600</v>
      </c>
      <c r="E134" s="63">
        <f t="shared" si="32"/>
        <v>91600</v>
      </c>
      <c r="F134" s="119" t="s">
        <v>106</v>
      </c>
    </row>
    <row r="135" spans="1:6" ht="20.25" x14ac:dyDescent="0.3">
      <c r="A135" s="58" t="s">
        <v>84</v>
      </c>
      <c r="B135" s="59" t="s">
        <v>13</v>
      </c>
      <c r="C135" s="59" t="s">
        <v>229</v>
      </c>
      <c r="D135" s="63">
        <f>D136</f>
        <v>91600</v>
      </c>
      <c r="E135" s="63">
        <f>E136</f>
        <v>91600</v>
      </c>
      <c r="F135" s="119" t="s">
        <v>106</v>
      </c>
    </row>
    <row r="136" spans="1:6" ht="45" customHeight="1" x14ac:dyDescent="0.3">
      <c r="A136" s="126" t="s">
        <v>85</v>
      </c>
      <c r="B136" s="59" t="s">
        <v>13</v>
      </c>
      <c r="C136" s="59" t="s">
        <v>228</v>
      </c>
      <c r="D136" s="63">
        <v>91600</v>
      </c>
      <c r="E136" s="63">
        <v>91600</v>
      </c>
      <c r="F136" s="119" t="s">
        <v>106</v>
      </c>
    </row>
    <row r="137" spans="1:6" ht="186.75" customHeight="1" x14ac:dyDescent="0.3">
      <c r="A137" s="126" t="s">
        <v>597</v>
      </c>
      <c r="B137" s="59" t="s">
        <v>13</v>
      </c>
      <c r="C137" s="59" t="s">
        <v>289</v>
      </c>
      <c r="D137" s="63">
        <f t="shared" ref="D137:E140" si="33">D138</f>
        <v>12700</v>
      </c>
      <c r="E137" s="124">
        <f t="shared" si="33"/>
        <v>12700</v>
      </c>
      <c r="F137" s="119" t="s">
        <v>106</v>
      </c>
    </row>
    <row r="138" spans="1:6" ht="189" customHeight="1" x14ac:dyDescent="0.3">
      <c r="A138" s="125" t="s">
        <v>598</v>
      </c>
      <c r="B138" s="59" t="s">
        <v>13</v>
      </c>
      <c r="C138" s="59" t="s">
        <v>232</v>
      </c>
      <c r="D138" s="63">
        <f t="shared" si="33"/>
        <v>12700</v>
      </c>
      <c r="E138" s="124">
        <f t="shared" si="33"/>
        <v>12700</v>
      </c>
      <c r="F138" s="119" t="s">
        <v>106</v>
      </c>
    </row>
    <row r="139" spans="1:6" ht="64.5" customHeight="1" x14ac:dyDescent="0.3">
      <c r="A139" s="126" t="s">
        <v>369</v>
      </c>
      <c r="B139" s="59" t="s">
        <v>13</v>
      </c>
      <c r="C139" s="59" t="s">
        <v>234</v>
      </c>
      <c r="D139" s="63">
        <f t="shared" si="33"/>
        <v>12700</v>
      </c>
      <c r="E139" s="124">
        <f t="shared" si="33"/>
        <v>12700</v>
      </c>
      <c r="F139" s="119" t="s">
        <v>106</v>
      </c>
    </row>
    <row r="140" spans="1:6" ht="21.75" customHeight="1" x14ac:dyDescent="0.3">
      <c r="A140" s="58" t="s">
        <v>591</v>
      </c>
      <c r="B140" s="59" t="s">
        <v>13</v>
      </c>
      <c r="C140" s="59" t="s">
        <v>330</v>
      </c>
      <c r="D140" s="63">
        <f t="shared" si="33"/>
        <v>12700</v>
      </c>
      <c r="E140" s="118">
        <f t="shared" si="33"/>
        <v>12700</v>
      </c>
      <c r="F140" s="119" t="s">
        <v>106</v>
      </c>
    </row>
    <row r="141" spans="1:6" ht="40.5" x14ac:dyDescent="0.3">
      <c r="A141" s="58" t="s">
        <v>75</v>
      </c>
      <c r="B141" s="59" t="s">
        <v>13</v>
      </c>
      <c r="C141" s="59" t="s">
        <v>233</v>
      </c>
      <c r="D141" s="63">
        <v>12700</v>
      </c>
      <c r="E141" s="124">
        <v>12700</v>
      </c>
      <c r="F141" s="119" t="s">
        <v>106</v>
      </c>
    </row>
    <row r="142" spans="1:6" ht="21" customHeight="1" x14ac:dyDescent="0.3">
      <c r="A142" s="58" t="s">
        <v>370</v>
      </c>
      <c r="B142" s="59" t="s">
        <v>13</v>
      </c>
      <c r="C142" s="59" t="s">
        <v>156</v>
      </c>
      <c r="D142" s="63">
        <f>D143</f>
        <v>949400</v>
      </c>
      <c r="E142" s="118">
        <f>E143</f>
        <v>572752.83000000007</v>
      </c>
      <c r="F142" s="118">
        <f>F143</f>
        <v>376647.16999999993</v>
      </c>
    </row>
    <row r="143" spans="1:6" ht="33.75" customHeight="1" x14ac:dyDescent="0.3">
      <c r="A143" s="58" t="s">
        <v>154</v>
      </c>
      <c r="B143" s="59" t="s">
        <v>13</v>
      </c>
      <c r="C143" s="59" t="s">
        <v>157</v>
      </c>
      <c r="D143" s="63">
        <f>D145+D174</f>
        <v>949400</v>
      </c>
      <c r="E143" s="63">
        <f>E145</f>
        <v>572752.83000000007</v>
      </c>
      <c r="F143" s="63">
        <f t="shared" ref="F143:F145" si="34">D143-E143</f>
        <v>376647.16999999993</v>
      </c>
    </row>
    <row r="144" spans="1:6" ht="80.25" customHeight="1" x14ac:dyDescent="0.3">
      <c r="A144" s="58" t="s">
        <v>621</v>
      </c>
      <c r="B144" s="59" t="s">
        <v>13</v>
      </c>
      <c r="C144" s="59" t="s">
        <v>610</v>
      </c>
      <c r="D144" s="63">
        <f>D143</f>
        <v>949400</v>
      </c>
      <c r="E144" s="63">
        <f>E145</f>
        <v>572752.83000000007</v>
      </c>
      <c r="F144" s="63">
        <f>D144-E144</f>
        <v>376647.16999999993</v>
      </c>
    </row>
    <row r="145" spans="1:6" ht="104.25" customHeight="1" x14ac:dyDescent="0.3">
      <c r="A145" s="126" t="s">
        <v>477</v>
      </c>
      <c r="B145" s="59" t="s">
        <v>13</v>
      </c>
      <c r="C145" s="59" t="s">
        <v>288</v>
      </c>
      <c r="D145" s="63">
        <f>D146+D154+D159+D164+D169</f>
        <v>829400</v>
      </c>
      <c r="E145" s="118">
        <f>E146+E154+E159+E164+E169</f>
        <v>572752.83000000007</v>
      </c>
      <c r="F145" s="63">
        <f t="shared" si="34"/>
        <v>256647.16999999993</v>
      </c>
    </row>
    <row r="146" spans="1:6" ht="168" customHeight="1" x14ac:dyDescent="0.3">
      <c r="A146" s="126" t="s">
        <v>581</v>
      </c>
      <c r="B146" s="59" t="s">
        <v>13</v>
      </c>
      <c r="C146" s="59" t="s">
        <v>371</v>
      </c>
      <c r="D146" s="63">
        <f>D147</f>
        <v>584600</v>
      </c>
      <c r="E146" s="118">
        <f>E147</f>
        <v>327952.83</v>
      </c>
      <c r="F146" s="63">
        <f>D146-E146</f>
        <v>256647.16999999998</v>
      </c>
    </row>
    <row r="147" spans="1:6" ht="60.75" x14ac:dyDescent="0.3">
      <c r="A147" s="126" t="s">
        <v>369</v>
      </c>
      <c r="B147" s="59" t="s">
        <v>13</v>
      </c>
      <c r="C147" s="59" t="s">
        <v>235</v>
      </c>
      <c r="D147" s="63">
        <f>D148+D153</f>
        <v>584600</v>
      </c>
      <c r="E147" s="118">
        <f>E148+E153</f>
        <v>327952.83</v>
      </c>
      <c r="F147" s="63">
        <f>D147-E147</f>
        <v>256647.16999999998</v>
      </c>
    </row>
    <row r="148" spans="1:6" ht="20.25" x14ac:dyDescent="0.3">
      <c r="A148" s="58" t="s">
        <v>76</v>
      </c>
      <c r="B148" s="59" t="s">
        <v>13</v>
      </c>
      <c r="C148" s="59" t="s">
        <v>236</v>
      </c>
      <c r="D148" s="63">
        <f t="shared" ref="D148:D166" si="35">D149</f>
        <v>567500</v>
      </c>
      <c r="E148" s="118">
        <f>E149</f>
        <v>310861</v>
      </c>
      <c r="F148" s="63">
        <f>D148-E148</f>
        <v>256639</v>
      </c>
    </row>
    <row r="149" spans="1:6" ht="18.75" customHeight="1" x14ac:dyDescent="0.3">
      <c r="A149" s="58" t="s">
        <v>155</v>
      </c>
      <c r="B149" s="59" t="s">
        <v>13</v>
      </c>
      <c r="C149" s="59" t="s">
        <v>237</v>
      </c>
      <c r="D149" s="63">
        <f>D150+D151</f>
        <v>567500</v>
      </c>
      <c r="E149" s="63">
        <f>E150+E151</f>
        <v>310861</v>
      </c>
      <c r="F149" s="63">
        <f>D149-E149</f>
        <v>256639</v>
      </c>
    </row>
    <row r="150" spans="1:6" ht="20.25" x14ac:dyDescent="0.3">
      <c r="A150" s="58" t="s">
        <v>72</v>
      </c>
      <c r="B150" s="59" t="s">
        <v>13</v>
      </c>
      <c r="C150" s="59" t="s">
        <v>238</v>
      </c>
      <c r="D150" s="63">
        <v>541600</v>
      </c>
      <c r="E150" s="118">
        <v>310861</v>
      </c>
      <c r="F150" s="63">
        <f>D150-E150</f>
        <v>230739</v>
      </c>
    </row>
    <row r="151" spans="1:6" ht="20.25" x14ac:dyDescent="0.3">
      <c r="A151" s="58" t="s">
        <v>73</v>
      </c>
      <c r="B151" s="59" t="s">
        <v>13</v>
      </c>
      <c r="C151" s="59" t="s">
        <v>466</v>
      </c>
      <c r="D151" s="63">
        <v>25900</v>
      </c>
      <c r="E151" s="120">
        <v>0</v>
      </c>
      <c r="F151" s="63">
        <f t="shared" ref="F151" si="36">D151</f>
        <v>25900</v>
      </c>
    </row>
    <row r="152" spans="1:6" ht="20.25" x14ac:dyDescent="0.3">
      <c r="A152" s="58" t="s">
        <v>591</v>
      </c>
      <c r="B152" s="59" t="s">
        <v>13</v>
      </c>
      <c r="C152" s="59" t="s">
        <v>540</v>
      </c>
      <c r="D152" s="63">
        <f>D153</f>
        <v>17100</v>
      </c>
      <c r="E152" s="120">
        <f>E153</f>
        <v>17091.830000000002</v>
      </c>
      <c r="F152" s="63">
        <f>D152-E152</f>
        <v>8.1699999999982538</v>
      </c>
    </row>
    <row r="153" spans="1:6" ht="40.5" x14ac:dyDescent="0.3">
      <c r="A153" s="58" t="s">
        <v>75</v>
      </c>
      <c r="B153" s="59" t="s">
        <v>13</v>
      </c>
      <c r="C153" s="59" t="s">
        <v>456</v>
      </c>
      <c r="D153" s="63">
        <v>17100</v>
      </c>
      <c r="E153" s="120">
        <v>17091.830000000002</v>
      </c>
      <c r="F153" s="60">
        <f>D153-E153</f>
        <v>8.1699999999982538</v>
      </c>
    </row>
    <row r="154" spans="1:6" ht="147" customHeight="1" x14ac:dyDescent="0.3">
      <c r="A154" s="126" t="s">
        <v>467</v>
      </c>
      <c r="B154" s="59" t="s">
        <v>13</v>
      </c>
      <c r="C154" s="59" t="s">
        <v>472</v>
      </c>
      <c r="D154" s="63">
        <f t="shared" ref="D154:E157" si="37">D155</f>
        <v>131000</v>
      </c>
      <c r="E154" s="120">
        <f t="shared" si="37"/>
        <v>131000</v>
      </c>
      <c r="F154" s="119" t="s">
        <v>106</v>
      </c>
    </row>
    <row r="155" spans="1:6" ht="61.5" customHeight="1" x14ac:dyDescent="0.3">
      <c r="A155" s="126" t="s">
        <v>369</v>
      </c>
      <c r="B155" s="59" t="s">
        <v>13</v>
      </c>
      <c r="C155" s="59" t="s">
        <v>471</v>
      </c>
      <c r="D155" s="63">
        <f t="shared" si="37"/>
        <v>131000</v>
      </c>
      <c r="E155" s="120">
        <f t="shared" si="37"/>
        <v>131000</v>
      </c>
      <c r="F155" s="119" t="s">
        <v>106</v>
      </c>
    </row>
    <row r="156" spans="1:6" ht="20.25" x14ac:dyDescent="0.3">
      <c r="A156" s="58" t="s">
        <v>76</v>
      </c>
      <c r="B156" s="59" t="s">
        <v>13</v>
      </c>
      <c r="C156" s="59" t="s">
        <v>470</v>
      </c>
      <c r="D156" s="63">
        <f t="shared" si="37"/>
        <v>131000</v>
      </c>
      <c r="E156" s="120">
        <f t="shared" si="37"/>
        <v>131000</v>
      </c>
      <c r="F156" s="119" t="s">
        <v>106</v>
      </c>
    </row>
    <row r="157" spans="1:6" ht="20.25" x14ac:dyDescent="0.3">
      <c r="A157" s="58" t="s">
        <v>155</v>
      </c>
      <c r="B157" s="59" t="s">
        <v>13</v>
      </c>
      <c r="C157" s="59" t="s">
        <v>469</v>
      </c>
      <c r="D157" s="63">
        <f t="shared" si="37"/>
        <v>131000</v>
      </c>
      <c r="E157" s="120">
        <f t="shared" si="37"/>
        <v>131000</v>
      </c>
      <c r="F157" s="119" t="s">
        <v>106</v>
      </c>
    </row>
    <row r="158" spans="1:6" ht="20.25" x14ac:dyDescent="0.3">
      <c r="A158" s="58" t="s">
        <v>73</v>
      </c>
      <c r="B158" s="59" t="s">
        <v>13</v>
      </c>
      <c r="C158" s="59" t="s">
        <v>468</v>
      </c>
      <c r="D158" s="63">
        <v>131000</v>
      </c>
      <c r="E158" s="120">
        <v>131000</v>
      </c>
      <c r="F158" s="119" t="s">
        <v>106</v>
      </c>
    </row>
    <row r="159" spans="1:6" ht="184.5" customHeight="1" x14ac:dyDescent="0.3">
      <c r="A159" s="126" t="s">
        <v>372</v>
      </c>
      <c r="B159" s="59" t="s">
        <v>13</v>
      </c>
      <c r="C159" s="59" t="s">
        <v>482</v>
      </c>
      <c r="D159" s="63">
        <f>D160</f>
        <v>700</v>
      </c>
      <c r="E159" s="120">
        <f>E160</f>
        <v>700</v>
      </c>
      <c r="F159" s="119" t="s">
        <v>106</v>
      </c>
    </row>
    <row r="160" spans="1:6" ht="60.75" x14ac:dyDescent="0.3">
      <c r="A160" s="126" t="s">
        <v>369</v>
      </c>
      <c r="B160" s="59" t="s">
        <v>13</v>
      </c>
      <c r="C160" s="59" t="s">
        <v>481</v>
      </c>
      <c r="D160" s="63">
        <f t="shared" ref="D160:D162" si="38">D161</f>
        <v>700</v>
      </c>
      <c r="E160" s="120">
        <f>E161</f>
        <v>700</v>
      </c>
      <c r="F160" s="119" t="s">
        <v>106</v>
      </c>
    </row>
    <row r="161" spans="1:6" ht="20.25" x14ac:dyDescent="0.3">
      <c r="A161" s="58" t="s">
        <v>76</v>
      </c>
      <c r="B161" s="59" t="s">
        <v>13</v>
      </c>
      <c r="C161" s="59" t="s">
        <v>480</v>
      </c>
      <c r="D161" s="63">
        <f t="shared" si="38"/>
        <v>700</v>
      </c>
      <c r="E161" s="120">
        <f>E162</f>
        <v>700</v>
      </c>
      <c r="F161" s="119" t="s">
        <v>106</v>
      </c>
    </row>
    <row r="162" spans="1:6" ht="20.25" x14ac:dyDescent="0.3">
      <c r="A162" s="58" t="s">
        <v>155</v>
      </c>
      <c r="B162" s="59" t="s">
        <v>13</v>
      </c>
      <c r="C162" s="59" t="s">
        <v>479</v>
      </c>
      <c r="D162" s="63">
        <f t="shared" si="38"/>
        <v>700</v>
      </c>
      <c r="E162" s="120">
        <f>E163</f>
        <v>700</v>
      </c>
      <c r="F162" s="119" t="s">
        <v>106</v>
      </c>
    </row>
    <row r="163" spans="1:6" ht="20.25" x14ac:dyDescent="0.3">
      <c r="A163" s="58" t="s">
        <v>72</v>
      </c>
      <c r="B163" s="59" t="s">
        <v>13</v>
      </c>
      <c r="C163" s="59" t="s">
        <v>478</v>
      </c>
      <c r="D163" s="63">
        <v>700</v>
      </c>
      <c r="E163" s="120">
        <v>700</v>
      </c>
      <c r="F163" s="119" t="s">
        <v>106</v>
      </c>
    </row>
    <row r="164" spans="1:6" ht="182.25" x14ac:dyDescent="0.3">
      <c r="A164" s="58" t="s">
        <v>643</v>
      </c>
      <c r="B164" s="59" t="s">
        <v>13</v>
      </c>
      <c r="C164" s="59" t="s">
        <v>239</v>
      </c>
      <c r="D164" s="63">
        <f>D165</f>
        <v>110700</v>
      </c>
      <c r="E164" s="118">
        <f>E165</f>
        <v>110700</v>
      </c>
      <c r="F164" s="119" t="s">
        <v>106</v>
      </c>
    </row>
    <row r="165" spans="1:6" ht="60.75" x14ac:dyDescent="0.3">
      <c r="A165" s="126" t="s">
        <v>369</v>
      </c>
      <c r="B165" s="59" t="s">
        <v>13</v>
      </c>
      <c r="C165" s="59" t="s">
        <v>240</v>
      </c>
      <c r="D165" s="63">
        <f t="shared" si="35"/>
        <v>110700</v>
      </c>
      <c r="E165" s="118">
        <f>E166</f>
        <v>110700</v>
      </c>
      <c r="F165" s="119" t="s">
        <v>106</v>
      </c>
    </row>
    <row r="166" spans="1:6" ht="20.25" x14ac:dyDescent="0.3">
      <c r="A166" s="58" t="s">
        <v>76</v>
      </c>
      <c r="B166" s="59" t="s">
        <v>13</v>
      </c>
      <c r="C166" s="59" t="s">
        <v>241</v>
      </c>
      <c r="D166" s="63">
        <f t="shared" si="35"/>
        <v>110700</v>
      </c>
      <c r="E166" s="118">
        <f>E167</f>
        <v>110700</v>
      </c>
      <c r="F166" s="119" t="s">
        <v>106</v>
      </c>
    </row>
    <row r="167" spans="1:6" ht="20.25" x14ac:dyDescent="0.3">
      <c r="A167" s="58" t="s">
        <v>155</v>
      </c>
      <c r="B167" s="59" t="s">
        <v>13</v>
      </c>
      <c r="C167" s="59" t="s">
        <v>242</v>
      </c>
      <c r="D167" s="63">
        <f>D168</f>
        <v>110700</v>
      </c>
      <c r="E167" s="118">
        <f>E168</f>
        <v>110700</v>
      </c>
      <c r="F167" s="119" t="s">
        <v>106</v>
      </c>
    </row>
    <row r="168" spans="1:6" ht="20.25" x14ac:dyDescent="0.3">
      <c r="A168" s="58" t="s">
        <v>72</v>
      </c>
      <c r="B168" s="59" t="s">
        <v>13</v>
      </c>
      <c r="C168" s="59" t="s">
        <v>243</v>
      </c>
      <c r="D168" s="63">
        <v>110700</v>
      </c>
      <c r="E168" s="118">
        <v>110700</v>
      </c>
      <c r="F168" s="119" t="s">
        <v>106</v>
      </c>
    </row>
    <row r="169" spans="1:6" ht="207.75" customHeight="1" x14ac:dyDescent="0.3">
      <c r="A169" s="126" t="s">
        <v>642</v>
      </c>
      <c r="B169" s="59" t="s">
        <v>13</v>
      </c>
      <c r="C169" s="59" t="s">
        <v>274</v>
      </c>
      <c r="D169" s="63">
        <f>D170</f>
        <v>2400</v>
      </c>
      <c r="E169" s="120">
        <f>E170</f>
        <v>2400</v>
      </c>
      <c r="F169" s="119" t="s">
        <v>106</v>
      </c>
    </row>
    <row r="170" spans="1:6" ht="64.5" customHeight="1" x14ac:dyDescent="0.3">
      <c r="A170" s="126" t="s">
        <v>369</v>
      </c>
      <c r="B170" s="59" t="s">
        <v>13</v>
      </c>
      <c r="C170" s="59" t="s">
        <v>275</v>
      </c>
      <c r="D170" s="63">
        <f t="shared" ref="D170:D172" si="39">D171</f>
        <v>2400</v>
      </c>
      <c r="E170" s="120">
        <f>E171</f>
        <v>2400</v>
      </c>
      <c r="F170" s="119" t="s">
        <v>106</v>
      </c>
    </row>
    <row r="171" spans="1:6" ht="16.5" customHeight="1" x14ac:dyDescent="0.3">
      <c r="A171" s="58" t="s">
        <v>76</v>
      </c>
      <c r="B171" s="59" t="s">
        <v>13</v>
      </c>
      <c r="C171" s="59" t="s">
        <v>277</v>
      </c>
      <c r="D171" s="63">
        <f t="shared" si="39"/>
        <v>2400</v>
      </c>
      <c r="E171" s="120">
        <f>E172</f>
        <v>2400</v>
      </c>
      <c r="F171" s="119" t="s">
        <v>106</v>
      </c>
    </row>
    <row r="172" spans="1:6" ht="19.5" customHeight="1" x14ac:dyDescent="0.3">
      <c r="A172" s="58" t="s">
        <v>155</v>
      </c>
      <c r="B172" s="59" t="s">
        <v>13</v>
      </c>
      <c r="C172" s="59" t="s">
        <v>276</v>
      </c>
      <c r="D172" s="63">
        <f t="shared" si="39"/>
        <v>2400</v>
      </c>
      <c r="E172" s="120">
        <f>E173</f>
        <v>2400</v>
      </c>
      <c r="F172" s="119" t="s">
        <v>106</v>
      </c>
    </row>
    <row r="173" spans="1:6" ht="24" customHeight="1" x14ac:dyDescent="0.3">
      <c r="A173" s="58" t="s">
        <v>72</v>
      </c>
      <c r="B173" s="59" t="s">
        <v>13</v>
      </c>
      <c r="C173" s="59" t="s">
        <v>273</v>
      </c>
      <c r="D173" s="63">
        <v>2400</v>
      </c>
      <c r="E173" s="120">
        <v>2400</v>
      </c>
      <c r="F173" s="119" t="s">
        <v>106</v>
      </c>
    </row>
    <row r="174" spans="1:6" ht="67.5" customHeight="1" x14ac:dyDescent="0.3">
      <c r="A174" s="126" t="s">
        <v>585</v>
      </c>
      <c r="B174" s="59" t="s">
        <v>13</v>
      </c>
      <c r="C174" s="59" t="s">
        <v>373</v>
      </c>
      <c r="D174" s="63">
        <f t="shared" ref="D174:D178" si="40">D175</f>
        <v>120000</v>
      </c>
      <c r="E174" s="119" t="s">
        <v>106</v>
      </c>
      <c r="F174" s="63">
        <f t="shared" ref="F174:F179" si="41">D174</f>
        <v>120000</v>
      </c>
    </row>
    <row r="175" spans="1:6" ht="164.25" customHeight="1" x14ac:dyDescent="0.3">
      <c r="A175" s="126" t="s">
        <v>386</v>
      </c>
      <c r="B175" s="59" t="s">
        <v>13</v>
      </c>
      <c r="C175" s="59" t="s">
        <v>244</v>
      </c>
      <c r="D175" s="63">
        <f t="shared" si="40"/>
        <v>120000</v>
      </c>
      <c r="E175" s="119" t="s">
        <v>106</v>
      </c>
      <c r="F175" s="63">
        <f t="shared" si="41"/>
        <v>120000</v>
      </c>
    </row>
    <row r="176" spans="1:6" ht="60.75" x14ac:dyDescent="0.3">
      <c r="A176" s="126" t="s">
        <v>369</v>
      </c>
      <c r="B176" s="59" t="s">
        <v>13</v>
      </c>
      <c r="C176" s="59" t="s">
        <v>245</v>
      </c>
      <c r="D176" s="63">
        <f t="shared" si="40"/>
        <v>120000</v>
      </c>
      <c r="E176" s="119" t="s">
        <v>106</v>
      </c>
      <c r="F176" s="63">
        <f t="shared" si="41"/>
        <v>120000</v>
      </c>
    </row>
    <row r="177" spans="1:6" ht="20.25" x14ac:dyDescent="0.3">
      <c r="A177" s="58" t="s">
        <v>76</v>
      </c>
      <c r="B177" s="59" t="s">
        <v>13</v>
      </c>
      <c r="C177" s="59" t="s">
        <v>246</v>
      </c>
      <c r="D177" s="63">
        <f t="shared" si="40"/>
        <v>120000</v>
      </c>
      <c r="E177" s="119" t="s">
        <v>106</v>
      </c>
      <c r="F177" s="63">
        <f t="shared" si="41"/>
        <v>120000</v>
      </c>
    </row>
    <row r="178" spans="1:6" ht="20.25" x14ac:dyDescent="0.3">
      <c r="A178" s="58" t="s">
        <v>155</v>
      </c>
      <c r="B178" s="59" t="s">
        <v>13</v>
      </c>
      <c r="C178" s="59" t="s">
        <v>247</v>
      </c>
      <c r="D178" s="63">
        <f t="shared" si="40"/>
        <v>120000</v>
      </c>
      <c r="E178" s="119" t="s">
        <v>106</v>
      </c>
      <c r="F178" s="63">
        <f t="shared" si="41"/>
        <v>120000</v>
      </c>
    </row>
    <row r="179" spans="1:6" ht="20.25" x14ac:dyDescent="0.3">
      <c r="A179" s="58" t="s">
        <v>72</v>
      </c>
      <c r="B179" s="59" t="s">
        <v>13</v>
      </c>
      <c r="C179" s="59" t="s">
        <v>248</v>
      </c>
      <c r="D179" s="63">
        <v>120000</v>
      </c>
      <c r="E179" s="120">
        <v>0</v>
      </c>
      <c r="F179" s="63">
        <f t="shared" si="41"/>
        <v>120000</v>
      </c>
    </row>
    <row r="180" spans="1:6" ht="24.75" customHeight="1" x14ac:dyDescent="0.3">
      <c r="A180" s="116" t="s">
        <v>374</v>
      </c>
      <c r="B180" s="59" t="s">
        <v>13</v>
      </c>
      <c r="C180" s="59" t="s">
        <v>120</v>
      </c>
      <c r="D180" s="63">
        <f>D187+D230+D181</f>
        <v>6099900</v>
      </c>
      <c r="E180" s="60">
        <f>E181+E187+E230</f>
        <v>4789115.5299999993</v>
      </c>
      <c r="F180" s="63">
        <f t="shared" ref="F180:F200" si="42">D180-E180</f>
        <v>1310784.4700000007</v>
      </c>
    </row>
    <row r="181" spans="1:6" ht="24.75" customHeight="1" x14ac:dyDescent="0.3">
      <c r="A181" s="116" t="s">
        <v>552</v>
      </c>
      <c r="B181" s="59" t="s">
        <v>13</v>
      </c>
      <c r="C181" s="59" t="s">
        <v>546</v>
      </c>
      <c r="D181" s="63">
        <f t="shared" ref="D181:E185" si="43">D182</f>
        <v>33100</v>
      </c>
      <c r="E181" s="119">
        <f t="shared" si="43"/>
        <v>33064.519999999997</v>
      </c>
      <c r="F181" s="63">
        <f t="shared" si="42"/>
        <v>35.480000000003201</v>
      </c>
    </row>
    <row r="182" spans="1:6" ht="24.75" customHeight="1" x14ac:dyDescent="0.3">
      <c r="A182" s="58" t="s">
        <v>352</v>
      </c>
      <c r="B182" s="59" t="s">
        <v>13</v>
      </c>
      <c r="C182" s="59" t="s">
        <v>547</v>
      </c>
      <c r="D182" s="63">
        <f t="shared" si="43"/>
        <v>33100</v>
      </c>
      <c r="E182" s="119">
        <f t="shared" si="43"/>
        <v>33064.519999999997</v>
      </c>
      <c r="F182" s="63">
        <f t="shared" si="42"/>
        <v>35.480000000003201</v>
      </c>
    </row>
    <row r="183" spans="1:6" ht="106.5" customHeight="1" x14ac:dyDescent="0.3">
      <c r="A183" s="125" t="s">
        <v>553</v>
      </c>
      <c r="B183" s="59" t="s">
        <v>13</v>
      </c>
      <c r="C183" s="59" t="s">
        <v>548</v>
      </c>
      <c r="D183" s="63">
        <f t="shared" si="43"/>
        <v>33100</v>
      </c>
      <c r="E183" s="119">
        <f t="shared" si="43"/>
        <v>33064.519999999997</v>
      </c>
      <c r="F183" s="63">
        <f t="shared" si="42"/>
        <v>35.480000000003201</v>
      </c>
    </row>
    <row r="184" spans="1:6" ht="63" customHeight="1" x14ac:dyDescent="0.3">
      <c r="A184" s="126" t="s">
        <v>369</v>
      </c>
      <c r="B184" s="59" t="s">
        <v>13</v>
      </c>
      <c r="C184" s="59" t="s">
        <v>549</v>
      </c>
      <c r="D184" s="63">
        <f t="shared" si="43"/>
        <v>33100</v>
      </c>
      <c r="E184" s="119">
        <f t="shared" si="43"/>
        <v>33064.519999999997</v>
      </c>
      <c r="F184" s="63">
        <f t="shared" si="42"/>
        <v>35.480000000003201</v>
      </c>
    </row>
    <row r="185" spans="1:6" ht="24.75" customHeight="1" x14ac:dyDescent="0.3">
      <c r="A185" s="58" t="s">
        <v>76</v>
      </c>
      <c r="B185" s="59" t="s">
        <v>13</v>
      </c>
      <c r="C185" s="59" t="s">
        <v>550</v>
      </c>
      <c r="D185" s="63">
        <f t="shared" si="43"/>
        <v>33100</v>
      </c>
      <c r="E185" s="119">
        <f t="shared" si="43"/>
        <v>33064.519999999997</v>
      </c>
      <c r="F185" s="63">
        <f t="shared" si="42"/>
        <v>35.480000000003201</v>
      </c>
    </row>
    <row r="186" spans="1:6" ht="43.5" customHeight="1" x14ac:dyDescent="0.3">
      <c r="A186" s="125" t="s">
        <v>554</v>
      </c>
      <c r="B186" s="59" t="s">
        <v>13</v>
      </c>
      <c r="C186" s="59" t="s">
        <v>551</v>
      </c>
      <c r="D186" s="63">
        <v>33100</v>
      </c>
      <c r="E186" s="119">
        <v>33064.519999999997</v>
      </c>
      <c r="F186" s="63">
        <f t="shared" si="42"/>
        <v>35.480000000003201</v>
      </c>
    </row>
    <row r="187" spans="1:6" ht="20.25" x14ac:dyDescent="0.3">
      <c r="A187" s="58" t="s">
        <v>375</v>
      </c>
      <c r="B187" s="59" t="s">
        <v>13</v>
      </c>
      <c r="C187" s="59" t="s">
        <v>158</v>
      </c>
      <c r="D187" s="63">
        <f>D189+D221</f>
        <v>1684600</v>
      </c>
      <c r="E187" s="60">
        <f>E189+E221</f>
        <v>1235625.52</v>
      </c>
      <c r="F187" s="63">
        <f t="shared" si="42"/>
        <v>448974.48</v>
      </c>
    </row>
    <row r="188" spans="1:6" ht="95.25" customHeight="1" x14ac:dyDescent="0.3">
      <c r="A188" s="58" t="s">
        <v>622</v>
      </c>
      <c r="B188" s="59" t="s">
        <v>13</v>
      </c>
      <c r="C188" s="59" t="s">
        <v>611</v>
      </c>
      <c r="D188" s="63">
        <f>D189</f>
        <v>1048200</v>
      </c>
      <c r="E188" s="60">
        <f>E189</f>
        <v>922661</v>
      </c>
      <c r="F188" s="63">
        <f>D188-E188</f>
        <v>125539</v>
      </c>
    </row>
    <row r="189" spans="1:6" ht="82.5" customHeight="1" x14ac:dyDescent="0.3">
      <c r="A189" s="58" t="s">
        <v>376</v>
      </c>
      <c r="B189" s="59" t="s">
        <v>13</v>
      </c>
      <c r="C189" s="59" t="s">
        <v>258</v>
      </c>
      <c r="D189" s="63">
        <f>D190+D195+D201+D206+D211+D216</f>
        <v>1048200</v>
      </c>
      <c r="E189" s="60">
        <f>E190+E195+E206+E211+E216</f>
        <v>922661</v>
      </c>
      <c r="F189" s="63">
        <f t="shared" si="42"/>
        <v>125539</v>
      </c>
    </row>
    <row r="190" spans="1:6" ht="206.25" customHeight="1" x14ac:dyDescent="0.3">
      <c r="A190" s="58" t="s">
        <v>379</v>
      </c>
      <c r="B190" s="59" t="s">
        <v>13</v>
      </c>
      <c r="C190" s="59" t="s">
        <v>314</v>
      </c>
      <c r="D190" s="63">
        <f>D194</f>
        <v>4500</v>
      </c>
      <c r="E190" s="60">
        <f>E194</f>
        <v>4000</v>
      </c>
      <c r="F190" s="63">
        <f t="shared" si="42"/>
        <v>500</v>
      </c>
    </row>
    <row r="191" spans="1:6" ht="81" x14ac:dyDescent="0.3">
      <c r="A191" s="58" t="s">
        <v>568</v>
      </c>
      <c r="B191" s="59" t="s">
        <v>13</v>
      </c>
      <c r="C191" s="59" t="s">
        <v>334</v>
      </c>
      <c r="D191" s="63">
        <f t="shared" ref="D191:E192" si="44">D192</f>
        <v>4500</v>
      </c>
      <c r="E191" s="60">
        <f t="shared" si="44"/>
        <v>4000</v>
      </c>
      <c r="F191" s="63">
        <f t="shared" si="42"/>
        <v>500</v>
      </c>
    </row>
    <row r="192" spans="1:6" ht="20.25" x14ac:dyDescent="0.3">
      <c r="A192" s="58" t="s">
        <v>76</v>
      </c>
      <c r="B192" s="59" t="s">
        <v>13</v>
      </c>
      <c r="C192" s="59" t="s">
        <v>335</v>
      </c>
      <c r="D192" s="63">
        <f t="shared" si="44"/>
        <v>4500</v>
      </c>
      <c r="E192" s="60">
        <f t="shared" si="44"/>
        <v>4000</v>
      </c>
      <c r="F192" s="63">
        <f t="shared" si="42"/>
        <v>500</v>
      </c>
    </row>
    <row r="193" spans="1:6" ht="40.5" x14ac:dyDescent="0.3">
      <c r="A193" s="58" t="s">
        <v>121</v>
      </c>
      <c r="B193" s="59" t="s">
        <v>13</v>
      </c>
      <c r="C193" s="59" t="s">
        <v>313</v>
      </c>
      <c r="D193" s="63">
        <f>D194</f>
        <v>4500</v>
      </c>
      <c r="E193" s="60">
        <f>E194</f>
        <v>4000</v>
      </c>
      <c r="F193" s="63">
        <f t="shared" si="42"/>
        <v>500</v>
      </c>
    </row>
    <row r="194" spans="1:6" ht="81" x14ac:dyDescent="0.3">
      <c r="A194" s="58" t="s">
        <v>172</v>
      </c>
      <c r="B194" s="59" t="s">
        <v>13</v>
      </c>
      <c r="C194" s="59" t="s">
        <v>312</v>
      </c>
      <c r="D194" s="63">
        <v>4500</v>
      </c>
      <c r="E194" s="60">
        <v>4000</v>
      </c>
      <c r="F194" s="63">
        <f t="shared" si="42"/>
        <v>500</v>
      </c>
    </row>
    <row r="195" spans="1:6" ht="168.75" customHeight="1" x14ac:dyDescent="0.3">
      <c r="A195" s="126" t="s">
        <v>421</v>
      </c>
      <c r="B195" s="59" t="s">
        <v>13</v>
      </c>
      <c r="C195" s="59" t="s">
        <v>422</v>
      </c>
      <c r="D195" s="63">
        <f t="shared" ref="D195:E197" si="45">D196</f>
        <v>198600</v>
      </c>
      <c r="E195" s="60">
        <f t="shared" si="45"/>
        <v>198561</v>
      </c>
      <c r="F195" s="63">
        <f t="shared" si="42"/>
        <v>39</v>
      </c>
    </row>
    <row r="196" spans="1:6" ht="66" customHeight="1" x14ac:dyDescent="0.3">
      <c r="A196" s="126" t="s">
        <v>369</v>
      </c>
      <c r="B196" s="59" t="s">
        <v>13</v>
      </c>
      <c r="C196" s="59" t="s">
        <v>423</v>
      </c>
      <c r="D196" s="63">
        <f t="shared" si="45"/>
        <v>198600</v>
      </c>
      <c r="E196" s="60">
        <f t="shared" si="45"/>
        <v>198561</v>
      </c>
      <c r="F196" s="63">
        <f t="shared" si="42"/>
        <v>39</v>
      </c>
    </row>
    <row r="197" spans="1:6" ht="24.75" customHeight="1" x14ac:dyDescent="0.3">
      <c r="A197" s="58" t="s">
        <v>76</v>
      </c>
      <c r="B197" s="59" t="s">
        <v>13</v>
      </c>
      <c r="C197" s="59" t="s">
        <v>424</v>
      </c>
      <c r="D197" s="63">
        <f t="shared" si="45"/>
        <v>198600</v>
      </c>
      <c r="E197" s="60">
        <f t="shared" si="45"/>
        <v>198561</v>
      </c>
      <c r="F197" s="63">
        <f t="shared" si="42"/>
        <v>39</v>
      </c>
    </row>
    <row r="198" spans="1:6" ht="20.25" x14ac:dyDescent="0.3">
      <c r="A198" s="58" t="s">
        <v>155</v>
      </c>
      <c r="B198" s="59" t="s">
        <v>13</v>
      </c>
      <c r="C198" s="59" t="s">
        <v>425</v>
      </c>
      <c r="D198" s="63">
        <f>D199+D200</f>
        <v>198600</v>
      </c>
      <c r="E198" s="60">
        <f>E199+E200</f>
        <v>198561</v>
      </c>
      <c r="F198" s="63">
        <f t="shared" si="42"/>
        <v>39</v>
      </c>
    </row>
    <row r="199" spans="1:6" ht="20.25" x14ac:dyDescent="0.3">
      <c r="A199" s="58" t="s">
        <v>72</v>
      </c>
      <c r="B199" s="59" t="s">
        <v>13</v>
      </c>
      <c r="C199" s="59" t="s">
        <v>426</v>
      </c>
      <c r="D199" s="63">
        <v>180000</v>
      </c>
      <c r="E199" s="60">
        <v>180000</v>
      </c>
      <c r="F199" s="119" t="s">
        <v>106</v>
      </c>
    </row>
    <row r="200" spans="1:6" ht="20.25" x14ac:dyDescent="0.3">
      <c r="A200" s="58" t="s">
        <v>73</v>
      </c>
      <c r="B200" s="59" t="s">
        <v>13</v>
      </c>
      <c r="C200" s="59" t="s">
        <v>457</v>
      </c>
      <c r="D200" s="63">
        <v>18600</v>
      </c>
      <c r="E200" s="60">
        <v>18561</v>
      </c>
      <c r="F200" s="63">
        <f t="shared" si="42"/>
        <v>39</v>
      </c>
    </row>
    <row r="201" spans="1:6" ht="170.25" customHeight="1" x14ac:dyDescent="0.3">
      <c r="A201" s="58" t="s">
        <v>446</v>
      </c>
      <c r="B201" s="59" t="s">
        <v>13</v>
      </c>
      <c r="C201" s="59" t="s">
        <v>442</v>
      </c>
      <c r="D201" s="63">
        <f t="shared" ref="D201:D204" si="46">D202</f>
        <v>98600</v>
      </c>
      <c r="E201" s="119" t="s">
        <v>106</v>
      </c>
      <c r="F201" s="63">
        <f>D201</f>
        <v>98600</v>
      </c>
    </row>
    <row r="202" spans="1:6" ht="60.75" x14ac:dyDescent="0.3">
      <c r="A202" s="58" t="s">
        <v>369</v>
      </c>
      <c r="B202" s="59" t="s">
        <v>13</v>
      </c>
      <c r="C202" s="59" t="s">
        <v>443</v>
      </c>
      <c r="D202" s="63">
        <f t="shared" si="46"/>
        <v>98600</v>
      </c>
      <c r="E202" s="119" t="s">
        <v>106</v>
      </c>
      <c r="F202" s="63">
        <f>D202</f>
        <v>98600</v>
      </c>
    </row>
    <row r="203" spans="1:6" ht="20.25" x14ac:dyDescent="0.3">
      <c r="A203" s="58" t="s">
        <v>76</v>
      </c>
      <c r="B203" s="59" t="s">
        <v>13</v>
      </c>
      <c r="C203" s="59" t="s">
        <v>444</v>
      </c>
      <c r="D203" s="63">
        <f t="shared" si="46"/>
        <v>98600</v>
      </c>
      <c r="E203" s="119" t="s">
        <v>106</v>
      </c>
      <c r="F203" s="63">
        <f>D203</f>
        <v>98600</v>
      </c>
    </row>
    <row r="204" spans="1:6" ht="20.25" x14ac:dyDescent="0.3">
      <c r="A204" s="58" t="s">
        <v>155</v>
      </c>
      <c r="B204" s="59" t="s">
        <v>13</v>
      </c>
      <c r="C204" s="59" t="s">
        <v>445</v>
      </c>
      <c r="D204" s="63">
        <f t="shared" si="46"/>
        <v>98600</v>
      </c>
      <c r="E204" s="119" t="s">
        <v>106</v>
      </c>
      <c r="F204" s="63">
        <f>D204</f>
        <v>98600</v>
      </c>
    </row>
    <row r="205" spans="1:6" ht="20.25" x14ac:dyDescent="0.3">
      <c r="A205" s="58" t="s">
        <v>72</v>
      </c>
      <c r="B205" s="59" t="s">
        <v>13</v>
      </c>
      <c r="C205" s="59" t="s">
        <v>438</v>
      </c>
      <c r="D205" s="63">
        <v>98600</v>
      </c>
      <c r="E205" s="119" t="s">
        <v>106</v>
      </c>
      <c r="F205" s="63">
        <f t="shared" ref="F205" si="47">D205</f>
        <v>98600</v>
      </c>
    </row>
    <row r="206" spans="1:6" ht="186.75" customHeight="1" x14ac:dyDescent="0.3">
      <c r="A206" s="126" t="s">
        <v>377</v>
      </c>
      <c r="B206" s="59" t="s">
        <v>13</v>
      </c>
      <c r="C206" s="59" t="s">
        <v>269</v>
      </c>
      <c r="D206" s="60">
        <f>D207</f>
        <v>238500</v>
      </c>
      <c r="E206" s="60">
        <f>E207</f>
        <v>213700</v>
      </c>
      <c r="F206" s="63">
        <f t="shared" ref="F206:F237" si="48">D206-E206</f>
        <v>24800</v>
      </c>
    </row>
    <row r="207" spans="1:6" ht="84" customHeight="1" x14ac:dyDescent="0.3">
      <c r="A207" s="126" t="s">
        <v>380</v>
      </c>
      <c r="B207" s="59" t="s">
        <v>13</v>
      </c>
      <c r="C207" s="59" t="s">
        <v>331</v>
      </c>
      <c r="D207" s="63">
        <f>D208</f>
        <v>238500</v>
      </c>
      <c r="E207" s="60">
        <f>E208</f>
        <v>213700</v>
      </c>
      <c r="F207" s="63">
        <f t="shared" si="48"/>
        <v>24800</v>
      </c>
    </row>
    <row r="208" spans="1:6" ht="21.75" customHeight="1" x14ac:dyDescent="0.3">
      <c r="A208" s="58" t="s">
        <v>76</v>
      </c>
      <c r="B208" s="59" t="s">
        <v>13</v>
      </c>
      <c r="C208" s="59" t="s">
        <v>270</v>
      </c>
      <c r="D208" s="63">
        <f t="shared" ref="D208" si="49">D209</f>
        <v>238500</v>
      </c>
      <c r="E208" s="60">
        <f>E209</f>
        <v>213700</v>
      </c>
      <c r="F208" s="63">
        <f t="shared" si="48"/>
        <v>24800</v>
      </c>
    </row>
    <row r="209" spans="1:6" ht="49.5" customHeight="1" x14ac:dyDescent="0.3">
      <c r="A209" s="58" t="s">
        <v>121</v>
      </c>
      <c r="B209" s="59" t="s">
        <v>13</v>
      </c>
      <c r="C209" s="59" t="s">
        <v>271</v>
      </c>
      <c r="D209" s="63">
        <f>D210</f>
        <v>238500</v>
      </c>
      <c r="E209" s="60">
        <f>E210</f>
        <v>213700</v>
      </c>
      <c r="F209" s="63">
        <f t="shared" si="48"/>
        <v>24800</v>
      </c>
    </row>
    <row r="210" spans="1:6" ht="85.5" customHeight="1" x14ac:dyDescent="0.3">
      <c r="A210" s="58" t="s">
        <v>172</v>
      </c>
      <c r="B210" s="59" t="s">
        <v>13</v>
      </c>
      <c r="C210" s="59" t="s">
        <v>272</v>
      </c>
      <c r="D210" s="63">
        <v>238500</v>
      </c>
      <c r="E210" s="60">
        <v>213700</v>
      </c>
      <c r="F210" s="63">
        <f t="shared" si="48"/>
        <v>24800</v>
      </c>
    </row>
    <row r="211" spans="1:6" ht="231.75" customHeight="1" x14ac:dyDescent="0.3">
      <c r="A211" s="126" t="s">
        <v>378</v>
      </c>
      <c r="B211" s="59" t="s">
        <v>13</v>
      </c>
      <c r="C211" s="59" t="s">
        <v>257</v>
      </c>
      <c r="D211" s="63">
        <f>D214</f>
        <v>15500</v>
      </c>
      <c r="E211" s="63">
        <f>E214</f>
        <v>13900</v>
      </c>
      <c r="F211" s="63">
        <f t="shared" si="48"/>
        <v>1600</v>
      </c>
    </row>
    <row r="212" spans="1:6" ht="85.5" customHeight="1" x14ac:dyDescent="0.3">
      <c r="A212" s="58" t="s">
        <v>582</v>
      </c>
      <c r="B212" s="59" t="s">
        <v>13</v>
      </c>
      <c r="C212" s="59" t="s">
        <v>332</v>
      </c>
      <c r="D212" s="63">
        <f t="shared" ref="D212:D213" si="50">D213</f>
        <v>15500</v>
      </c>
      <c r="E212" s="60">
        <f>E213</f>
        <v>13900</v>
      </c>
      <c r="F212" s="63">
        <f t="shared" si="48"/>
        <v>1600</v>
      </c>
    </row>
    <row r="213" spans="1:6" ht="24" customHeight="1" x14ac:dyDescent="0.3">
      <c r="A213" s="58" t="s">
        <v>76</v>
      </c>
      <c r="B213" s="59" t="s">
        <v>13</v>
      </c>
      <c r="C213" s="59" t="s">
        <v>333</v>
      </c>
      <c r="D213" s="63">
        <f t="shared" si="50"/>
        <v>15500</v>
      </c>
      <c r="E213" s="60">
        <f>E214</f>
        <v>13900</v>
      </c>
      <c r="F213" s="63">
        <f t="shared" si="48"/>
        <v>1600</v>
      </c>
    </row>
    <row r="214" spans="1:6" ht="43.5" customHeight="1" x14ac:dyDescent="0.3">
      <c r="A214" s="58" t="s">
        <v>121</v>
      </c>
      <c r="B214" s="59" t="s">
        <v>13</v>
      </c>
      <c r="C214" s="59" t="s">
        <v>256</v>
      </c>
      <c r="D214" s="63">
        <f t="shared" ref="D214" si="51">D215</f>
        <v>15500</v>
      </c>
      <c r="E214" s="60">
        <f>E215</f>
        <v>13900</v>
      </c>
      <c r="F214" s="63">
        <f t="shared" si="48"/>
        <v>1600</v>
      </c>
    </row>
    <row r="215" spans="1:6" ht="84" customHeight="1" x14ac:dyDescent="0.3">
      <c r="A215" s="58" t="s">
        <v>172</v>
      </c>
      <c r="B215" s="59" t="s">
        <v>13</v>
      </c>
      <c r="C215" s="59" t="s">
        <v>255</v>
      </c>
      <c r="D215" s="63">
        <v>15500</v>
      </c>
      <c r="E215" s="60">
        <v>13900</v>
      </c>
      <c r="F215" s="63">
        <f t="shared" si="48"/>
        <v>1600</v>
      </c>
    </row>
    <row r="216" spans="1:6" ht="190.5" customHeight="1" x14ac:dyDescent="0.3">
      <c r="A216" s="58" t="s">
        <v>484</v>
      </c>
      <c r="B216" s="59" t="s">
        <v>13</v>
      </c>
      <c r="C216" s="59" t="s">
        <v>483</v>
      </c>
      <c r="D216" s="63">
        <f t="shared" ref="D216:E219" si="52">D217</f>
        <v>492500</v>
      </c>
      <c r="E216" s="63">
        <f t="shared" si="52"/>
        <v>492500</v>
      </c>
      <c r="F216" s="119" t="s">
        <v>106</v>
      </c>
    </row>
    <row r="217" spans="1:6" ht="67.5" customHeight="1" x14ac:dyDescent="0.3">
      <c r="A217" s="58" t="s">
        <v>595</v>
      </c>
      <c r="B217" s="59" t="s">
        <v>13</v>
      </c>
      <c r="C217" s="59" t="s">
        <v>545</v>
      </c>
      <c r="D217" s="63">
        <f t="shared" si="52"/>
        <v>492500</v>
      </c>
      <c r="E217" s="63">
        <f t="shared" si="52"/>
        <v>492500</v>
      </c>
      <c r="F217" s="119" t="s">
        <v>106</v>
      </c>
    </row>
    <row r="218" spans="1:6" ht="21" customHeight="1" x14ac:dyDescent="0.3">
      <c r="A218" s="58" t="s">
        <v>76</v>
      </c>
      <c r="B218" s="59" t="s">
        <v>13</v>
      </c>
      <c r="C218" s="59" t="s">
        <v>544</v>
      </c>
      <c r="D218" s="63">
        <f t="shared" si="52"/>
        <v>492500</v>
      </c>
      <c r="E218" s="63">
        <f t="shared" si="52"/>
        <v>492500</v>
      </c>
      <c r="F218" s="119" t="s">
        <v>106</v>
      </c>
    </row>
    <row r="219" spans="1:6" ht="19.5" customHeight="1" x14ac:dyDescent="0.3">
      <c r="A219" s="58" t="s">
        <v>155</v>
      </c>
      <c r="B219" s="59" t="s">
        <v>13</v>
      </c>
      <c r="C219" s="59" t="s">
        <v>543</v>
      </c>
      <c r="D219" s="63">
        <f t="shared" si="52"/>
        <v>492500</v>
      </c>
      <c r="E219" s="63">
        <f t="shared" si="52"/>
        <v>492500</v>
      </c>
      <c r="F219" s="119" t="s">
        <v>106</v>
      </c>
    </row>
    <row r="220" spans="1:6" ht="27" customHeight="1" x14ac:dyDescent="0.3">
      <c r="A220" s="58" t="s">
        <v>72</v>
      </c>
      <c r="B220" s="59" t="s">
        <v>13</v>
      </c>
      <c r="C220" s="59" t="s">
        <v>542</v>
      </c>
      <c r="D220" s="63">
        <v>492500</v>
      </c>
      <c r="E220" s="119">
        <v>492500</v>
      </c>
      <c r="F220" s="119" t="s">
        <v>106</v>
      </c>
    </row>
    <row r="221" spans="1:6" ht="36" customHeight="1" x14ac:dyDescent="0.3">
      <c r="A221" s="127" t="s">
        <v>352</v>
      </c>
      <c r="B221" s="59" t="s">
        <v>13</v>
      </c>
      <c r="C221" s="59" t="s">
        <v>555</v>
      </c>
      <c r="D221" s="63">
        <f t="shared" ref="D221:E223" si="53">D222</f>
        <v>636400</v>
      </c>
      <c r="E221" s="60">
        <f t="shared" si="53"/>
        <v>312964.52</v>
      </c>
      <c r="F221" s="63">
        <f>D221-E221</f>
        <v>323435.48</v>
      </c>
    </row>
    <row r="222" spans="1:6" ht="126" customHeight="1" x14ac:dyDescent="0.3">
      <c r="A222" s="126" t="s">
        <v>563</v>
      </c>
      <c r="B222" s="59" t="s">
        <v>13</v>
      </c>
      <c r="C222" s="59" t="s">
        <v>556</v>
      </c>
      <c r="D222" s="63">
        <f t="shared" si="53"/>
        <v>636400</v>
      </c>
      <c r="E222" s="60">
        <f t="shared" si="53"/>
        <v>312964.52</v>
      </c>
      <c r="F222" s="63">
        <f>D222-E222</f>
        <v>323435.48</v>
      </c>
    </row>
    <row r="223" spans="1:6" ht="65.25" customHeight="1" x14ac:dyDescent="0.3">
      <c r="A223" s="126" t="s">
        <v>369</v>
      </c>
      <c r="B223" s="59" t="s">
        <v>13</v>
      </c>
      <c r="C223" s="59" t="s">
        <v>557</v>
      </c>
      <c r="D223" s="63">
        <f t="shared" si="53"/>
        <v>636400</v>
      </c>
      <c r="E223" s="63">
        <f t="shared" si="53"/>
        <v>312964.52</v>
      </c>
      <c r="F223" s="63">
        <f t="shared" ref="F223:F228" si="54">D223-E223</f>
        <v>323435.48</v>
      </c>
    </row>
    <row r="224" spans="1:6" ht="21.75" customHeight="1" x14ac:dyDescent="0.3">
      <c r="A224" s="58" t="s">
        <v>76</v>
      </c>
      <c r="B224" s="59" t="s">
        <v>13</v>
      </c>
      <c r="C224" s="59" t="s">
        <v>558</v>
      </c>
      <c r="D224" s="63">
        <f>D225+D229</f>
        <v>636400</v>
      </c>
      <c r="E224" s="63">
        <f>E225+E229</f>
        <v>312964.52</v>
      </c>
      <c r="F224" s="63">
        <f t="shared" si="54"/>
        <v>323435.48</v>
      </c>
    </row>
    <row r="225" spans="1:6" ht="25.5" customHeight="1" x14ac:dyDescent="0.3">
      <c r="A225" s="58" t="s">
        <v>70</v>
      </c>
      <c r="B225" s="59" t="s">
        <v>13</v>
      </c>
      <c r="C225" s="59" t="s">
        <v>564</v>
      </c>
      <c r="D225" s="63">
        <f>D226+D227</f>
        <v>162800</v>
      </c>
      <c r="E225" s="60">
        <f>E227</f>
        <v>63064.52</v>
      </c>
      <c r="F225" s="63">
        <f t="shared" si="54"/>
        <v>99735.48000000001</v>
      </c>
    </row>
    <row r="226" spans="1:6" ht="27.75" customHeight="1" x14ac:dyDescent="0.3">
      <c r="A226" s="58" t="s">
        <v>81</v>
      </c>
      <c r="B226" s="59" t="s">
        <v>13</v>
      </c>
      <c r="C226" s="59" t="s">
        <v>560</v>
      </c>
      <c r="D226" s="63">
        <v>97800</v>
      </c>
      <c r="E226" s="119" t="s">
        <v>106</v>
      </c>
      <c r="F226" s="63">
        <f>D226</f>
        <v>97800</v>
      </c>
    </row>
    <row r="227" spans="1:6" ht="21" customHeight="1" x14ac:dyDescent="0.3">
      <c r="A227" s="58" t="s">
        <v>72</v>
      </c>
      <c r="B227" s="59" t="s">
        <v>13</v>
      </c>
      <c r="C227" s="59" t="s">
        <v>559</v>
      </c>
      <c r="D227" s="63">
        <v>65000</v>
      </c>
      <c r="E227" s="60">
        <v>63064.52</v>
      </c>
      <c r="F227" s="63">
        <f t="shared" si="54"/>
        <v>1935.4800000000032</v>
      </c>
    </row>
    <row r="228" spans="1:6" ht="21" customHeight="1" x14ac:dyDescent="0.3">
      <c r="A228" s="58" t="s">
        <v>591</v>
      </c>
      <c r="B228" s="59" t="s">
        <v>13</v>
      </c>
      <c r="C228" s="59" t="s">
        <v>561</v>
      </c>
      <c r="D228" s="63">
        <f>D229</f>
        <v>473600</v>
      </c>
      <c r="E228" s="60">
        <f>E229</f>
        <v>249900</v>
      </c>
      <c r="F228" s="63">
        <f t="shared" si="54"/>
        <v>223700</v>
      </c>
    </row>
    <row r="229" spans="1:6" ht="41.25" customHeight="1" x14ac:dyDescent="0.3">
      <c r="A229" s="126" t="s">
        <v>75</v>
      </c>
      <c r="B229" s="59" t="s">
        <v>13</v>
      </c>
      <c r="C229" s="59" t="s">
        <v>562</v>
      </c>
      <c r="D229" s="63">
        <v>473600</v>
      </c>
      <c r="E229" s="60">
        <v>249900</v>
      </c>
      <c r="F229" s="63">
        <f>D229-E229</f>
        <v>223700</v>
      </c>
    </row>
    <row r="230" spans="1:6" ht="23.25" customHeight="1" x14ac:dyDescent="0.3">
      <c r="A230" s="58" t="s">
        <v>80</v>
      </c>
      <c r="B230" s="59" t="s">
        <v>13</v>
      </c>
      <c r="C230" s="59" t="s">
        <v>100</v>
      </c>
      <c r="D230" s="63">
        <f>D232+D238</f>
        <v>4382200</v>
      </c>
      <c r="E230" s="60">
        <f>E232+E238</f>
        <v>3520425.4899999998</v>
      </c>
      <c r="F230" s="63">
        <f t="shared" si="48"/>
        <v>861774.51000000024</v>
      </c>
    </row>
    <row r="231" spans="1:6" ht="106.5" customHeight="1" x14ac:dyDescent="0.3">
      <c r="A231" s="58" t="s">
        <v>623</v>
      </c>
      <c r="B231" s="59" t="s">
        <v>13</v>
      </c>
      <c r="C231" s="59" t="s">
        <v>612</v>
      </c>
      <c r="D231" s="63">
        <f>D230</f>
        <v>4382200</v>
      </c>
      <c r="E231" s="60">
        <f>E230</f>
        <v>3520425.4899999998</v>
      </c>
      <c r="F231" s="63">
        <f>D231-E231</f>
        <v>861774.51000000024</v>
      </c>
    </row>
    <row r="232" spans="1:6" ht="125.25" customHeight="1" x14ac:dyDescent="0.3">
      <c r="A232" s="126" t="s">
        <v>387</v>
      </c>
      <c r="B232" s="59" t="s">
        <v>13</v>
      </c>
      <c r="C232" s="59" t="s">
        <v>336</v>
      </c>
      <c r="D232" s="63">
        <f t="shared" ref="D232:E235" si="55">D233</f>
        <v>301700</v>
      </c>
      <c r="E232" s="60">
        <f t="shared" si="55"/>
        <v>301613.13</v>
      </c>
      <c r="F232" s="63">
        <f t="shared" si="48"/>
        <v>86.869999999995343</v>
      </c>
    </row>
    <row r="233" spans="1:6" ht="183.75" customHeight="1" x14ac:dyDescent="0.3">
      <c r="A233" s="58" t="s">
        <v>381</v>
      </c>
      <c r="B233" s="59" t="s">
        <v>13</v>
      </c>
      <c r="C233" s="59" t="s">
        <v>264</v>
      </c>
      <c r="D233" s="63">
        <f>D234</f>
        <v>301700</v>
      </c>
      <c r="E233" s="60">
        <f t="shared" si="55"/>
        <v>301613.13</v>
      </c>
      <c r="F233" s="63">
        <f t="shared" si="48"/>
        <v>86.869999999995343</v>
      </c>
    </row>
    <row r="234" spans="1:6" ht="62.25" customHeight="1" x14ac:dyDescent="0.3">
      <c r="A234" s="126" t="s">
        <v>369</v>
      </c>
      <c r="B234" s="59" t="s">
        <v>13</v>
      </c>
      <c r="C234" s="59" t="s">
        <v>263</v>
      </c>
      <c r="D234" s="63">
        <f>D235</f>
        <v>301700</v>
      </c>
      <c r="E234" s="60">
        <f t="shared" si="55"/>
        <v>301613.13</v>
      </c>
      <c r="F234" s="63">
        <f t="shared" si="48"/>
        <v>86.869999999995343</v>
      </c>
    </row>
    <row r="235" spans="1:6" ht="20.25" customHeight="1" x14ac:dyDescent="0.3">
      <c r="A235" s="58" t="s">
        <v>76</v>
      </c>
      <c r="B235" s="59" t="s">
        <v>13</v>
      </c>
      <c r="C235" s="59" t="s">
        <v>262</v>
      </c>
      <c r="D235" s="63">
        <f t="shared" si="55"/>
        <v>301700</v>
      </c>
      <c r="E235" s="60">
        <f t="shared" si="55"/>
        <v>301613.13</v>
      </c>
      <c r="F235" s="63">
        <f t="shared" si="48"/>
        <v>86.869999999995343</v>
      </c>
    </row>
    <row r="236" spans="1:6" ht="23.25" customHeight="1" x14ac:dyDescent="0.3">
      <c r="A236" s="58" t="s">
        <v>70</v>
      </c>
      <c r="B236" s="59" t="s">
        <v>13</v>
      </c>
      <c r="C236" s="59" t="s">
        <v>261</v>
      </c>
      <c r="D236" s="63">
        <f>D237</f>
        <v>301700</v>
      </c>
      <c r="E236" s="63">
        <f>E237</f>
        <v>301613.13</v>
      </c>
      <c r="F236" s="63">
        <f t="shared" si="48"/>
        <v>86.869999999995343</v>
      </c>
    </row>
    <row r="237" spans="1:6" ht="21" customHeight="1" x14ac:dyDescent="0.3">
      <c r="A237" s="58" t="s">
        <v>81</v>
      </c>
      <c r="B237" s="59" t="s">
        <v>13</v>
      </c>
      <c r="C237" s="59" t="s">
        <v>260</v>
      </c>
      <c r="D237" s="63">
        <v>301700</v>
      </c>
      <c r="E237" s="60">
        <v>301613.13</v>
      </c>
      <c r="F237" s="63">
        <f t="shared" si="48"/>
        <v>86.869999999995343</v>
      </c>
    </row>
    <row r="238" spans="1:6" ht="123" customHeight="1" x14ac:dyDescent="0.3">
      <c r="A238" s="126" t="s">
        <v>583</v>
      </c>
      <c r="B238" s="59" t="s">
        <v>13</v>
      </c>
      <c r="C238" s="59" t="s">
        <v>342</v>
      </c>
      <c r="D238" s="63">
        <f>D239+D248+D252</f>
        <v>4080500</v>
      </c>
      <c r="E238" s="63">
        <f>E239+E248+E252</f>
        <v>3218812.36</v>
      </c>
      <c r="F238" s="128">
        <f t="shared" ref="F238:F255" si="56">D238-E238</f>
        <v>861687.64000000013</v>
      </c>
    </row>
    <row r="239" spans="1:6" ht="189" customHeight="1" x14ac:dyDescent="0.3">
      <c r="A239" s="126" t="s">
        <v>395</v>
      </c>
      <c r="B239" s="59" t="s">
        <v>13</v>
      </c>
      <c r="C239" s="59" t="s">
        <v>265</v>
      </c>
      <c r="D239" s="63">
        <f>D240</f>
        <v>419000</v>
      </c>
      <c r="E239" s="60">
        <f t="shared" ref="E239:E241" si="57">E240</f>
        <v>418812.36</v>
      </c>
      <c r="F239" s="63">
        <f t="shared" si="56"/>
        <v>187.64000000001397</v>
      </c>
    </row>
    <row r="240" spans="1:6" ht="66.75" customHeight="1" x14ac:dyDescent="0.3">
      <c r="A240" s="126" t="s">
        <v>369</v>
      </c>
      <c r="B240" s="59" t="s">
        <v>13</v>
      </c>
      <c r="C240" s="59" t="s">
        <v>266</v>
      </c>
      <c r="D240" s="63">
        <f>D241+D246+D247</f>
        <v>419000</v>
      </c>
      <c r="E240" s="60">
        <f>E241+E246+E247</f>
        <v>418812.36</v>
      </c>
      <c r="F240" s="63">
        <f t="shared" si="56"/>
        <v>187.64000000001397</v>
      </c>
    </row>
    <row r="241" spans="1:6" ht="21" customHeight="1" x14ac:dyDescent="0.3">
      <c r="A241" s="58" t="s">
        <v>76</v>
      </c>
      <c r="B241" s="59" t="s">
        <v>13</v>
      </c>
      <c r="C241" s="59" t="s">
        <v>268</v>
      </c>
      <c r="D241" s="63">
        <f>D242</f>
        <v>260200</v>
      </c>
      <c r="E241" s="60">
        <f t="shared" si="57"/>
        <v>260155.36000000002</v>
      </c>
      <c r="F241" s="63">
        <f t="shared" si="56"/>
        <v>44.639999999984866</v>
      </c>
    </row>
    <row r="242" spans="1:6" ht="24.75" customHeight="1" x14ac:dyDescent="0.3">
      <c r="A242" s="58" t="s">
        <v>70</v>
      </c>
      <c r="B242" s="59" t="s">
        <v>13</v>
      </c>
      <c r="C242" s="59" t="s">
        <v>267</v>
      </c>
      <c r="D242" s="63">
        <f>D243+D244</f>
        <v>260200</v>
      </c>
      <c r="E242" s="60">
        <f>E243+E244</f>
        <v>260155.36000000002</v>
      </c>
      <c r="F242" s="63">
        <f t="shared" si="56"/>
        <v>44.639999999984866</v>
      </c>
    </row>
    <row r="243" spans="1:6" ht="22.5" customHeight="1" x14ac:dyDescent="0.3">
      <c r="A243" s="58" t="s">
        <v>72</v>
      </c>
      <c r="B243" s="59" t="s">
        <v>13</v>
      </c>
      <c r="C243" s="59" t="s">
        <v>259</v>
      </c>
      <c r="D243" s="63">
        <v>241400</v>
      </c>
      <c r="E243" s="60">
        <v>241362.23</v>
      </c>
      <c r="F243" s="63">
        <f t="shared" si="56"/>
        <v>37.769999999989523</v>
      </c>
    </row>
    <row r="244" spans="1:6" ht="22.5" customHeight="1" x14ac:dyDescent="0.3">
      <c r="A244" s="58" t="s">
        <v>73</v>
      </c>
      <c r="B244" s="59" t="s">
        <v>13</v>
      </c>
      <c r="C244" s="59" t="s">
        <v>439</v>
      </c>
      <c r="D244" s="63">
        <v>18800</v>
      </c>
      <c r="E244" s="60">
        <v>18793.13</v>
      </c>
      <c r="F244" s="63">
        <f t="shared" si="56"/>
        <v>6.8699999999989814</v>
      </c>
    </row>
    <row r="245" spans="1:6" ht="22.5" customHeight="1" x14ac:dyDescent="0.3">
      <c r="A245" s="58" t="s">
        <v>591</v>
      </c>
      <c r="B245" s="59" t="s">
        <v>13</v>
      </c>
      <c r="C245" s="59" t="s">
        <v>592</v>
      </c>
      <c r="D245" s="63">
        <f>D246+D247</f>
        <v>158800</v>
      </c>
      <c r="E245" s="60">
        <f>E246+E247</f>
        <v>158657</v>
      </c>
      <c r="F245" s="63">
        <f>D245-E245</f>
        <v>143</v>
      </c>
    </row>
    <row r="246" spans="1:6" ht="22.5" customHeight="1" x14ac:dyDescent="0.3">
      <c r="A246" s="58" t="s">
        <v>455</v>
      </c>
      <c r="B246" s="59" t="s">
        <v>13</v>
      </c>
      <c r="C246" s="59" t="s">
        <v>453</v>
      </c>
      <c r="D246" s="63">
        <v>143800</v>
      </c>
      <c r="E246" s="60">
        <v>143752</v>
      </c>
      <c r="F246" s="63">
        <f t="shared" si="56"/>
        <v>48</v>
      </c>
    </row>
    <row r="247" spans="1:6" ht="51.75" customHeight="1" x14ac:dyDescent="0.3">
      <c r="A247" s="58" t="s">
        <v>75</v>
      </c>
      <c r="B247" s="59" t="s">
        <v>13</v>
      </c>
      <c r="C247" s="59" t="s">
        <v>454</v>
      </c>
      <c r="D247" s="63">
        <v>15000</v>
      </c>
      <c r="E247" s="60">
        <v>14905</v>
      </c>
      <c r="F247" s="63">
        <f t="shared" si="56"/>
        <v>95</v>
      </c>
    </row>
    <row r="248" spans="1:6" ht="230.25" customHeight="1" x14ac:dyDescent="0.3">
      <c r="A248" s="126" t="s">
        <v>628</v>
      </c>
      <c r="B248" s="59" t="s">
        <v>13</v>
      </c>
      <c r="C248" s="59" t="s">
        <v>514</v>
      </c>
      <c r="D248" s="63">
        <f>D249</f>
        <v>215600</v>
      </c>
      <c r="E248" s="119">
        <f>E249</f>
        <v>215600</v>
      </c>
      <c r="F248" s="119" t="s">
        <v>106</v>
      </c>
    </row>
    <row r="249" spans="1:6" ht="62.25" customHeight="1" x14ac:dyDescent="0.3">
      <c r="A249" s="58" t="s">
        <v>586</v>
      </c>
      <c r="B249" s="59" t="s">
        <v>13</v>
      </c>
      <c r="C249" s="59" t="s">
        <v>515</v>
      </c>
      <c r="D249" s="63">
        <f>D251</f>
        <v>215600</v>
      </c>
      <c r="E249" s="119">
        <f>E251</f>
        <v>215600</v>
      </c>
      <c r="F249" s="119" t="s">
        <v>106</v>
      </c>
    </row>
    <row r="250" spans="1:6" ht="62.25" customHeight="1" x14ac:dyDescent="0.3">
      <c r="A250" s="58" t="s">
        <v>591</v>
      </c>
      <c r="B250" s="59" t="s">
        <v>13</v>
      </c>
      <c r="C250" s="59" t="s">
        <v>594</v>
      </c>
      <c r="D250" s="63">
        <f>D251</f>
        <v>215600</v>
      </c>
      <c r="E250" s="119">
        <f>E251</f>
        <v>215600</v>
      </c>
      <c r="F250" s="119" t="s">
        <v>106</v>
      </c>
    </row>
    <row r="251" spans="1:6" ht="22.5" customHeight="1" x14ac:dyDescent="0.3">
      <c r="A251" s="58" t="s">
        <v>72</v>
      </c>
      <c r="B251" s="59" t="s">
        <v>13</v>
      </c>
      <c r="C251" s="59" t="s">
        <v>569</v>
      </c>
      <c r="D251" s="63">
        <v>215600</v>
      </c>
      <c r="E251" s="119">
        <v>215600</v>
      </c>
      <c r="F251" s="119" t="s">
        <v>106</v>
      </c>
    </row>
    <row r="252" spans="1:6" ht="204.75" customHeight="1" x14ac:dyDescent="0.3">
      <c r="A252" s="58" t="s">
        <v>590</v>
      </c>
      <c r="B252" s="59" t="s">
        <v>13</v>
      </c>
      <c r="C252" s="59" t="s">
        <v>513</v>
      </c>
      <c r="D252" s="63">
        <f>D253</f>
        <v>3445900</v>
      </c>
      <c r="E252" s="119">
        <f>E253</f>
        <v>2584400</v>
      </c>
      <c r="F252" s="63">
        <f t="shared" si="56"/>
        <v>861500</v>
      </c>
    </row>
    <row r="253" spans="1:6" ht="69" customHeight="1" x14ac:dyDescent="0.3">
      <c r="A253" s="58" t="s">
        <v>369</v>
      </c>
      <c r="B253" s="59" t="s">
        <v>13</v>
      </c>
      <c r="C253" s="59" t="s">
        <v>511</v>
      </c>
      <c r="D253" s="119">
        <f>D255</f>
        <v>3445900</v>
      </c>
      <c r="E253" s="119">
        <f>E255</f>
        <v>2584400</v>
      </c>
      <c r="F253" s="63">
        <f t="shared" si="56"/>
        <v>861500</v>
      </c>
    </row>
    <row r="254" spans="1:6" ht="39.75" customHeight="1" x14ac:dyDescent="0.3">
      <c r="A254" s="58" t="s">
        <v>591</v>
      </c>
      <c r="B254" s="59" t="s">
        <v>13</v>
      </c>
      <c r="C254" s="59" t="s">
        <v>593</v>
      </c>
      <c r="D254" s="119">
        <f>D255</f>
        <v>3445900</v>
      </c>
      <c r="E254" s="119">
        <f>E255</f>
        <v>2584400</v>
      </c>
      <c r="F254" s="63">
        <f>D254-E254</f>
        <v>861500</v>
      </c>
    </row>
    <row r="255" spans="1:6" ht="22.5" customHeight="1" x14ac:dyDescent="0.3">
      <c r="A255" s="58" t="s">
        <v>455</v>
      </c>
      <c r="B255" s="59" t="s">
        <v>13</v>
      </c>
      <c r="C255" s="59" t="s">
        <v>512</v>
      </c>
      <c r="D255" s="63">
        <v>3445900</v>
      </c>
      <c r="E255" s="119">
        <v>2584400</v>
      </c>
      <c r="F255" s="63">
        <f t="shared" si="56"/>
        <v>861500</v>
      </c>
    </row>
    <row r="256" spans="1:6" ht="23.25" customHeight="1" x14ac:dyDescent="0.3">
      <c r="A256" s="117" t="s">
        <v>584</v>
      </c>
      <c r="B256" s="59" t="s">
        <v>13</v>
      </c>
      <c r="C256" s="59" t="s">
        <v>343</v>
      </c>
      <c r="D256" s="63">
        <f>D257</f>
        <v>2427200</v>
      </c>
      <c r="E256" s="63">
        <f>E257</f>
        <v>2339663.21</v>
      </c>
      <c r="F256" s="63">
        <f>F257</f>
        <v>87536.790000000037</v>
      </c>
    </row>
    <row r="257" spans="1:20" ht="21.75" customHeight="1" x14ac:dyDescent="0.3">
      <c r="A257" s="58" t="s">
        <v>82</v>
      </c>
      <c r="B257" s="59" t="s">
        <v>13</v>
      </c>
      <c r="C257" s="59" t="s">
        <v>101</v>
      </c>
      <c r="D257" s="63">
        <f t="shared" ref="D257" si="58">D260</f>
        <v>2427200</v>
      </c>
      <c r="E257" s="63">
        <f t="shared" ref="E257" si="59">E260</f>
        <v>2339663.21</v>
      </c>
      <c r="F257" s="63">
        <f t="shared" ref="F257:F263" si="60">D257-E257</f>
        <v>87536.790000000037</v>
      </c>
    </row>
    <row r="258" spans="1:20" ht="87.75" customHeight="1" x14ac:dyDescent="0.3">
      <c r="A258" s="58" t="s">
        <v>624</v>
      </c>
      <c r="B258" s="59" t="s">
        <v>13</v>
      </c>
      <c r="C258" s="59" t="s">
        <v>613</v>
      </c>
      <c r="D258" s="63">
        <f>D259</f>
        <v>2427200</v>
      </c>
      <c r="E258" s="63">
        <f>E259</f>
        <v>2339663.21</v>
      </c>
      <c r="F258" s="63">
        <f>D258-E258</f>
        <v>87536.790000000037</v>
      </c>
    </row>
    <row r="259" spans="1:20" ht="108.75" customHeight="1" x14ac:dyDescent="0.3">
      <c r="A259" s="129" t="s">
        <v>388</v>
      </c>
      <c r="B259" s="59" t="s">
        <v>13</v>
      </c>
      <c r="C259" s="59" t="s">
        <v>345</v>
      </c>
      <c r="D259" s="63">
        <f>D260</f>
        <v>2427200</v>
      </c>
      <c r="E259" s="63">
        <f>E260</f>
        <v>2339663.21</v>
      </c>
      <c r="F259" s="63">
        <f>D259-E259</f>
        <v>87536.790000000037</v>
      </c>
    </row>
    <row r="260" spans="1:20" ht="104.25" customHeight="1" x14ac:dyDescent="0.3">
      <c r="A260" s="58" t="s">
        <v>152</v>
      </c>
      <c r="B260" s="59" t="s">
        <v>13</v>
      </c>
      <c r="C260" s="59" t="s">
        <v>249</v>
      </c>
      <c r="D260" s="63">
        <f t="shared" ref="D260:D261" si="61">D261</f>
        <v>2427200</v>
      </c>
      <c r="E260" s="63">
        <f>E261</f>
        <v>2339663.21</v>
      </c>
      <c r="F260" s="63">
        <f t="shared" si="60"/>
        <v>87536.790000000037</v>
      </c>
      <c r="I260" s="5"/>
      <c r="J260" s="5"/>
      <c r="K260" s="5"/>
      <c r="L260" s="5"/>
      <c r="M260" s="5"/>
      <c r="N260" s="5"/>
      <c r="O260" s="5"/>
      <c r="P260" s="5"/>
      <c r="Q260" s="5"/>
      <c r="R260" s="5"/>
      <c r="S260" s="5"/>
      <c r="T260" s="5"/>
    </row>
    <row r="261" spans="1:20" ht="27" customHeight="1" x14ac:dyDescent="0.3">
      <c r="A261" s="58" t="s">
        <v>76</v>
      </c>
      <c r="B261" s="59" t="s">
        <v>13</v>
      </c>
      <c r="C261" s="59" t="s">
        <v>250</v>
      </c>
      <c r="D261" s="63">
        <f t="shared" si="61"/>
        <v>2427200</v>
      </c>
      <c r="E261" s="63">
        <f>E262</f>
        <v>2339663.21</v>
      </c>
      <c r="F261" s="63">
        <f t="shared" si="60"/>
        <v>87536.790000000037</v>
      </c>
      <c r="G261" s="6"/>
      <c r="H261" s="10"/>
      <c r="I261" s="5"/>
      <c r="J261" s="5"/>
      <c r="K261" s="5"/>
      <c r="L261" s="5"/>
      <c r="M261" s="5"/>
      <c r="N261" s="5"/>
      <c r="O261" s="5"/>
      <c r="P261" s="5"/>
      <c r="Q261" s="5"/>
      <c r="R261" s="5"/>
      <c r="S261" s="5"/>
      <c r="T261" s="5"/>
    </row>
    <row r="262" spans="1:20" ht="43.5" customHeight="1" x14ac:dyDescent="0.3">
      <c r="A262" s="126" t="s">
        <v>121</v>
      </c>
      <c r="B262" s="59" t="s">
        <v>13</v>
      </c>
      <c r="C262" s="59" t="s">
        <v>251</v>
      </c>
      <c r="D262" s="63">
        <f>D263</f>
        <v>2427200</v>
      </c>
      <c r="E262" s="63">
        <f>E263</f>
        <v>2339663.21</v>
      </c>
      <c r="F262" s="63">
        <f t="shared" si="60"/>
        <v>87536.790000000037</v>
      </c>
      <c r="G262" s="6"/>
      <c r="H262" s="10"/>
      <c r="I262" s="5"/>
      <c r="J262" s="5"/>
      <c r="K262" s="5"/>
      <c r="L262" s="5"/>
      <c r="M262" s="5"/>
      <c r="N262" s="5"/>
      <c r="O262" s="5"/>
      <c r="P262" s="5"/>
      <c r="Q262" s="5"/>
      <c r="R262" s="5"/>
      <c r="S262" s="5"/>
      <c r="T262" s="5"/>
    </row>
    <row r="263" spans="1:20" ht="68.25" customHeight="1" x14ac:dyDescent="0.3">
      <c r="A263" s="58" t="s">
        <v>153</v>
      </c>
      <c r="B263" s="59" t="s">
        <v>13</v>
      </c>
      <c r="C263" s="59" t="s">
        <v>252</v>
      </c>
      <c r="D263" s="63">
        <v>2427200</v>
      </c>
      <c r="E263" s="63">
        <v>2339663.21</v>
      </c>
      <c r="F263" s="63">
        <f t="shared" si="60"/>
        <v>87536.790000000037</v>
      </c>
      <c r="G263" s="6"/>
      <c r="H263" s="10"/>
      <c r="I263" s="5"/>
      <c r="J263" s="5"/>
      <c r="K263" s="5"/>
      <c r="L263" s="5"/>
      <c r="M263" s="5"/>
      <c r="N263" s="5"/>
      <c r="O263" s="5"/>
      <c r="P263" s="5"/>
      <c r="Q263" s="5"/>
      <c r="R263" s="5"/>
      <c r="S263" s="5"/>
      <c r="T263" s="5"/>
    </row>
    <row r="264" spans="1:20" ht="20.25" x14ac:dyDescent="0.3">
      <c r="A264" s="58" t="s">
        <v>361</v>
      </c>
      <c r="B264" s="59" t="s">
        <v>13</v>
      </c>
      <c r="C264" s="59" t="s">
        <v>363</v>
      </c>
      <c r="D264" s="63">
        <f>D267</f>
        <v>13000</v>
      </c>
      <c r="E264" s="60">
        <f t="shared" ref="E264:E271" si="62">E265</f>
        <v>13000</v>
      </c>
      <c r="F264" s="119" t="s">
        <v>106</v>
      </c>
      <c r="G264" s="6"/>
      <c r="H264" s="10"/>
      <c r="I264" s="5"/>
      <c r="J264" s="5"/>
      <c r="K264" s="5"/>
      <c r="L264" s="5"/>
      <c r="M264" s="5"/>
      <c r="N264" s="5"/>
      <c r="O264" s="5"/>
      <c r="P264" s="5"/>
      <c r="Q264" s="5"/>
      <c r="R264" s="5"/>
      <c r="S264" s="5"/>
      <c r="T264" s="5"/>
    </row>
    <row r="265" spans="1:20" ht="27" customHeight="1" x14ac:dyDescent="0.3">
      <c r="A265" s="58" t="s">
        <v>362</v>
      </c>
      <c r="B265" s="59" t="s">
        <v>13</v>
      </c>
      <c r="C265" s="59" t="s">
        <v>364</v>
      </c>
      <c r="D265" s="63">
        <f>D267</f>
        <v>13000</v>
      </c>
      <c r="E265" s="60">
        <f>E267</f>
        <v>13000</v>
      </c>
      <c r="F265" s="119" t="s">
        <v>106</v>
      </c>
      <c r="G265" s="6"/>
      <c r="H265" s="10"/>
      <c r="I265" s="5"/>
      <c r="J265" s="5"/>
      <c r="K265" s="5"/>
      <c r="L265" s="5"/>
      <c r="M265" s="5"/>
      <c r="N265" s="5"/>
      <c r="O265" s="5"/>
      <c r="P265" s="5"/>
      <c r="Q265" s="5"/>
      <c r="R265" s="5"/>
      <c r="S265" s="5"/>
      <c r="T265" s="5"/>
    </row>
    <row r="266" spans="1:20" ht="85.5" customHeight="1" x14ac:dyDescent="0.3">
      <c r="A266" s="58" t="s">
        <v>626</v>
      </c>
      <c r="B266" s="59" t="s">
        <v>13</v>
      </c>
      <c r="C266" s="59" t="s">
        <v>614</v>
      </c>
      <c r="D266" s="63">
        <f>D267</f>
        <v>13000</v>
      </c>
      <c r="E266" s="60">
        <f>E267</f>
        <v>13000</v>
      </c>
      <c r="F266" s="119" t="s">
        <v>106</v>
      </c>
      <c r="G266" s="6"/>
      <c r="H266" s="10"/>
      <c r="I266" s="5"/>
      <c r="J266" s="5"/>
      <c r="K266" s="5"/>
      <c r="L266" s="5"/>
      <c r="M266" s="5"/>
      <c r="N266" s="5"/>
      <c r="O266" s="5"/>
      <c r="P266" s="5"/>
      <c r="Q266" s="5"/>
      <c r="R266" s="5"/>
      <c r="S266" s="5"/>
      <c r="T266" s="5"/>
    </row>
    <row r="267" spans="1:20" ht="163.5" customHeight="1" x14ac:dyDescent="0.3">
      <c r="A267" s="117" t="s">
        <v>359</v>
      </c>
      <c r="B267" s="59" t="s">
        <v>13</v>
      </c>
      <c r="C267" s="59" t="s">
        <v>360</v>
      </c>
      <c r="D267" s="63">
        <f>D268</f>
        <v>13000</v>
      </c>
      <c r="E267" s="60">
        <f t="shared" si="62"/>
        <v>13000</v>
      </c>
      <c r="F267" s="119" t="s">
        <v>106</v>
      </c>
      <c r="G267" s="6"/>
      <c r="H267" s="10"/>
      <c r="I267" s="5"/>
      <c r="J267" s="5"/>
      <c r="K267" s="5"/>
      <c r="L267" s="5"/>
      <c r="M267" s="5"/>
      <c r="N267" s="5"/>
      <c r="O267" s="5"/>
      <c r="P267" s="5"/>
      <c r="Q267" s="5"/>
      <c r="R267" s="5"/>
      <c r="S267" s="5"/>
      <c r="T267" s="5"/>
    </row>
    <row r="268" spans="1:20" ht="302.25" customHeight="1" x14ac:dyDescent="0.3">
      <c r="A268" s="129" t="s">
        <v>627</v>
      </c>
      <c r="B268" s="59" t="s">
        <v>13</v>
      </c>
      <c r="C268" s="59" t="s">
        <v>394</v>
      </c>
      <c r="D268" s="63">
        <f t="shared" ref="D268:D271" si="63">D269</f>
        <v>13000</v>
      </c>
      <c r="E268" s="60">
        <f t="shared" si="62"/>
        <v>13000</v>
      </c>
      <c r="F268" s="119" t="s">
        <v>106</v>
      </c>
      <c r="G268" s="6"/>
      <c r="H268" s="10"/>
      <c r="I268" s="5"/>
      <c r="J268" s="5"/>
      <c r="K268" s="5"/>
      <c r="L268" s="5"/>
      <c r="M268" s="5"/>
      <c r="N268" s="5"/>
      <c r="O268" s="5"/>
      <c r="P268" s="5"/>
      <c r="Q268" s="5"/>
      <c r="R268" s="5"/>
      <c r="S268" s="5"/>
      <c r="T268" s="5"/>
    </row>
    <row r="269" spans="1:20" ht="47.25" customHeight="1" x14ac:dyDescent="0.3">
      <c r="A269" s="130" t="s">
        <v>587</v>
      </c>
      <c r="B269" s="59" t="s">
        <v>13</v>
      </c>
      <c r="C269" s="59" t="s">
        <v>393</v>
      </c>
      <c r="D269" s="63">
        <f t="shared" si="63"/>
        <v>13000</v>
      </c>
      <c r="E269" s="60">
        <f t="shared" si="62"/>
        <v>13000</v>
      </c>
      <c r="F269" s="119" t="s">
        <v>106</v>
      </c>
      <c r="G269" s="6"/>
      <c r="H269" s="10"/>
      <c r="I269" s="5"/>
      <c r="J269" s="5"/>
      <c r="K269" s="5"/>
      <c r="L269" s="5"/>
      <c r="M269" s="5"/>
      <c r="N269" s="5"/>
      <c r="O269" s="5"/>
      <c r="P269" s="5"/>
      <c r="Q269" s="5"/>
      <c r="R269" s="5"/>
      <c r="S269" s="5"/>
      <c r="T269" s="5"/>
    </row>
    <row r="270" spans="1:20" ht="20.25" x14ac:dyDescent="0.3">
      <c r="A270" s="58" t="s">
        <v>76</v>
      </c>
      <c r="B270" s="59" t="s">
        <v>13</v>
      </c>
      <c r="C270" s="59" t="s">
        <v>392</v>
      </c>
      <c r="D270" s="63">
        <f t="shared" si="63"/>
        <v>13000</v>
      </c>
      <c r="E270" s="60">
        <f t="shared" si="62"/>
        <v>13000</v>
      </c>
      <c r="F270" s="119" t="s">
        <v>106</v>
      </c>
      <c r="G270" s="6"/>
      <c r="H270" s="10"/>
      <c r="I270" s="5"/>
      <c r="J270" s="5"/>
      <c r="K270" s="5"/>
      <c r="L270" s="5"/>
      <c r="M270" s="5"/>
      <c r="N270" s="5"/>
      <c r="O270" s="5"/>
      <c r="P270" s="5"/>
      <c r="Q270" s="5"/>
      <c r="R270" s="5"/>
      <c r="S270" s="5"/>
      <c r="T270" s="5"/>
    </row>
    <row r="271" spans="1:20" ht="20.25" x14ac:dyDescent="0.3">
      <c r="A271" s="58" t="s">
        <v>316</v>
      </c>
      <c r="B271" s="59" t="s">
        <v>13</v>
      </c>
      <c r="C271" s="59" t="s">
        <v>391</v>
      </c>
      <c r="D271" s="63">
        <f t="shared" si="63"/>
        <v>13000</v>
      </c>
      <c r="E271" s="60">
        <f t="shared" si="62"/>
        <v>13000</v>
      </c>
      <c r="F271" s="119" t="s">
        <v>106</v>
      </c>
      <c r="G271" s="6"/>
      <c r="H271" s="10"/>
      <c r="I271" s="5"/>
      <c r="J271" s="5"/>
      <c r="K271" s="5"/>
      <c r="L271" s="5"/>
      <c r="M271" s="5"/>
      <c r="N271" s="5"/>
      <c r="O271" s="5"/>
      <c r="P271" s="5"/>
      <c r="Q271" s="5"/>
      <c r="R271" s="5"/>
      <c r="S271" s="5"/>
      <c r="T271" s="5"/>
    </row>
    <row r="272" spans="1:20" ht="61.5" customHeight="1" x14ac:dyDescent="0.3">
      <c r="A272" s="58" t="s">
        <v>317</v>
      </c>
      <c r="B272" s="59" t="s">
        <v>13</v>
      </c>
      <c r="C272" s="59" t="s">
        <v>390</v>
      </c>
      <c r="D272" s="63">
        <v>13000</v>
      </c>
      <c r="E272" s="60">
        <v>13000</v>
      </c>
      <c r="F272" s="119" t="s">
        <v>106</v>
      </c>
      <c r="G272" s="6"/>
      <c r="H272" s="10"/>
      <c r="I272" s="5"/>
      <c r="J272" s="5"/>
      <c r="K272" s="5"/>
      <c r="L272" s="5"/>
      <c r="M272" s="5"/>
      <c r="N272" s="5"/>
      <c r="O272" s="5"/>
      <c r="P272" s="5"/>
      <c r="Q272" s="5"/>
      <c r="R272" s="5"/>
      <c r="S272" s="5"/>
      <c r="T272" s="5"/>
    </row>
    <row r="273" spans="1:6" ht="21.75" customHeight="1" x14ac:dyDescent="0.3">
      <c r="A273" s="114" t="s">
        <v>118</v>
      </c>
      <c r="B273" s="59" t="s">
        <v>13</v>
      </c>
      <c r="C273" s="59" t="s">
        <v>102</v>
      </c>
      <c r="D273" s="63">
        <f t="shared" ref="D273" si="64">D274</f>
        <v>16000</v>
      </c>
      <c r="E273" s="60">
        <f t="shared" ref="E273:E279" si="65">E274</f>
        <v>16000</v>
      </c>
      <c r="F273" s="119" t="s">
        <v>106</v>
      </c>
    </row>
    <row r="274" spans="1:6" ht="20.25" customHeight="1" x14ac:dyDescent="0.3">
      <c r="A274" s="114" t="s">
        <v>116</v>
      </c>
      <c r="B274" s="59" t="s">
        <v>13</v>
      </c>
      <c r="C274" s="59" t="s">
        <v>117</v>
      </c>
      <c r="D274" s="63">
        <f>D277</f>
        <v>16000</v>
      </c>
      <c r="E274" s="120">
        <f>E276</f>
        <v>16000</v>
      </c>
      <c r="F274" s="119" t="s">
        <v>106</v>
      </c>
    </row>
    <row r="275" spans="1:6" ht="72" customHeight="1" x14ac:dyDescent="0.3">
      <c r="A275" s="116" t="s">
        <v>625</v>
      </c>
      <c r="B275" s="59" t="s">
        <v>13</v>
      </c>
      <c r="C275" s="59" t="s">
        <v>631</v>
      </c>
      <c r="D275" s="63">
        <f>D276</f>
        <v>16000</v>
      </c>
      <c r="E275" s="120">
        <f>E276</f>
        <v>16000</v>
      </c>
      <c r="F275" s="119" t="s">
        <v>106</v>
      </c>
    </row>
    <row r="276" spans="1:6" ht="127.5" customHeight="1" x14ac:dyDescent="0.3">
      <c r="A276" s="129" t="s">
        <v>389</v>
      </c>
      <c r="B276" s="59" t="s">
        <v>13</v>
      </c>
      <c r="C276" s="59" t="s">
        <v>344</v>
      </c>
      <c r="D276" s="63">
        <f>D277</f>
        <v>16000</v>
      </c>
      <c r="E276" s="120">
        <f t="shared" si="65"/>
        <v>16000</v>
      </c>
      <c r="F276" s="119" t="s">
        <v>106</v>
      </c>
    </row>
    <row r="277" spans="1:6" ht="188.25" customHeight="1" x14ac:dyDescent="0.3">
      <c r="A277" s="129" t="s">
        <v>382</v>
      </c>
      <c r="B277" s="59" t="s">
        <v>13</v>
      </c>
      <c r="C277" s="59" t="s">
        <v>253</v>
      </c>
      <c r="D277" s="63">
        <f>D281</f>
        <v>16000</v>
      </c>
      <c r="E277" s="120">
        <f t="shared" si="65"/>
        <v>16000</v>
      </c>
      <c r="F277" s="119" t="s">
        <v>106</v>
      </c>
    </row>
    <row r="278" spans="1:6" ht="69" customHeight="1" x14ac:dyDescent="0.3">
      <c r="A278" s="58" t="s">
        <v>369</v>
      </c>
      <c r="B278" s="59" t="s">
        <v>13</v>
      </c>
      <c r="C278" s="59" t="s">
        <v>254</v>
      </c>
      <c r="D278" s="63">
        <f>D277</f>
        <v>16000</v>
      </c>
      <c r="E278" s="120">
        <f t="shared" si="65"/>
        <v>16000</v>
      </c>
      <c r="F278" s="119" t="s">
        <v>106</v>
      </c>
    </row>
    <row r="279" spans="1:6" ht="19.5" customHeight="1" x14ac:dyDescent="0.3">
      <c r="A279" s="117" t="s">
        <v>76</v>
      </c>
      <c r="B279" s="59" t="s">
        <v>13</v>
      </c>
      <c r="C279" s="59" t="s">
        <v>303</v>
      </c>
      <c r="D279" s="63">
        <f>D280</f>
        <v>16000</v>
      </c>
      <c r="E279" s="60">
        <f t="shared" si="65"/>
        <v>16000</v>
      </c>
      <c r="F279" s="119" t="s">
        <v>106</v>
      </c>
    </row>
    <row r="280" spans="1:6" ht="24.75" customHeight="1" x14ac:dyDescent="0.3">
      <c r="A280" s="117" t="s">
        <v>155</v>
      </c>
      <c r="B280" s="59" t="s">
        <v>13</v>
      </c>
      <c r="C280" s="59" t="s">
        <v>304</v>
      </c>
      <c r="D280" s="63">
        <f>D281</f>
        <v>16000</v>
      </c>
      <c r="E280" s="60">
        <f>E281</f>
        <v>16000</v>
      </c>
      <c r="F280" s="119" t="s">
        <v>106</v>
      </c>
    </row>
    <row r="281" spans="1:6" ht="22.5" customHeight="1" x14ac:dyDescent="0.3">
      <c r="A281" s="117" t="s">
        <v>302</v>
      </c>
      <c r="B281" s="59" t="s">
        <v>13</v>
      </c>
      <c r="C281" s="59" t="s">
        <v>305</v>
      </c>
      <c r="D281" s="63">
        <v>16000</v>
      </c>
      <c r="E281" s="60">
        <v>16000</v>
      </c>
      <c r="F281" s="119" t="s">
        <v>106</v>
      </c>
    </row>
    <row r="282" spans="1:6" ht="45" customHeight="1" x14ac:dyDescent="0.3">
      <c r="A282" s="129" t="s">
        <v>493</v>
      </c>
      <c r="B282" s="59" t="s">
        <v>13</v>
      </c>
      <c r="C282" s="59" t="s">
        <v>485</v>
      </c>
      <c r="D282" s="63">
        <f t="shared" ref="D282:D288" si="66">D283</f>
        <v>200</v>
      </c>
      <c r="E282" s="60">
        <f t="shared" ref="E282:E288" si="67">E283</f>
        <v>24.61</v>
      </c>
      <c r="F282" s="60">
        <f t="shared" ref="F282:F289" si="68">D282-E282</f>
        <v>175.39</v>
      </c>
    </row>
    <row r="283" spans="1:6" ht="42.75" customHeight="1" x14ac:dyDescent="0.3">
      <c r="A283" s="129" t="s">
        <v>494</v>
      </c>
      <c r="B283" s="59" t="s">
        <v>13</v>
      </c>
      <c r="C283" s="59" t="s">
        <v>486</v>
      </c>
      <c r="D283" s="63">
        <f t="shared" si="66"/>
        <v>200</v>
      </c>
      <c r="E283" s="60">
        <f t="shared" si="67"/>
        <v>24.61</v>
      </c>
      <c r="F283" s="60">
        <f t="shared" si="68"/>
        <v>175.39</v>
      </c>
    </row>
    <row r="284" spans="1:6" ht="44.25" customHeight="1" x14ac:dyDescent="0.3">
      <c r="A284" s="129" t="s">
        <v>495</v>
      </c>
      <c r="B284" s="59" t="s">
        <v>13</v>
      </c>
      <c r="C284" s="59" t="s">
        <v>487</v>
      </c>
      <c r="D284" s="63">
        <f t="shared" si="66"/>
        <v>200</v>
      </c>
      <c r="E284" s="60">
        <f t="shared" si="67"/>
        <v>24.61</v>
      </c>
      <c r="F284" s="60">
        <f t="shared" si="68"/>
        <v>175.39</v>
      </c>
    </row>
    <row r="285" spans="1:6" ht="124.5" customHeight="1" x14ac:dyDescent="0.3">
      <c r="A285" s="57" t="s">
        <v>615</v>
      </c>
      <c r="B285" s="59" t="s">
        <v>13</v>
      </c>
      <c r="C285" s="59" t="s">
        <v>488</v>
      </c>
      <c r="D285" s="63">
        <f t="shared" si="66"/>
        <v>200</v>
      </c>
      <c r="E285" s="60">
        <f t="shared" si="67"/>
        <v>24.61</v>
      </c>
      <c r="F285" s="60">
        <f t="shared" si="68"/>
        <v>175.39</v>
      </c>
    </row>
    <row r="286" spans="1:6" ht="27" customHeight="1" x14ac:dyDescent="0.3">
      <c r="A286" s="57" t="s">
        <v>496</v>
      </c>
      <c r="B286" s="59" t="s">
        <v>13</v>
      </c>
      <c r="C286" s="59" t="s">
        <v>489</v>
      </c>
      <c r="D286" s="63">
        <f t="shared" si="66"/>
        <v>200</v>
      </c>
      <c r="E286" s="60">
        <f t="shared" si="67"/>
        <v>24.61</v>
      </c>
      <c r="F286" s="60">
        <f t="shared" si="68"/>
        <v>175.39</v>
      </c>
    </row>
    <row r="287" spans="1:6" ht="19.5" customHeight="1" x14ac:dyDescent="0.3">
      <c r="A287" s="57" t="s">
        <v>76</v>
      </c>
      <c r="B287" s="59" t="s">
        <v>13</v>
      </c>
      <c r="C287" s="59" t="s">
        <v>490</v>
      </c>
      <c r="D287" s="63">
        <f t="shared" si="66"/>
        <v>200</v>
      </c>
      <c r="E287" s="60">
        <f t="shared" si="67"/>
        <v>24.61</v>
      </c>
      <c r="F287" s="60">
        <f t="shared" si="68"/>
        <v>175.39</v>
      </c>
    </row>
    <row r="288" spans="1:6" ht="42.75" customHeight="1" x14ac:dyDescent="0.3">
      <c r="A288" s="57" t="s">
        <v>497</v>
      </c>
      <c r="B288" s="59" t="s">
        <v>13</v>
      </c>
      <c r="C288" s="59" t="s">
        <v>491</v>
      </c>
      <c r="D288" s="63">
        <f t="shared" si="66"/>
        <v>200</v>
      </c>
      <c r="E288" s="60">
        <f t="shared" si="67"/>
        <v>24.61</v>
      </c>
      <c r="F288" s="60">
        <f t="shared" si="68"/>
        <v>175.39</v>
      </c>
    </row>
    <row r="289" spans="1:6" ht="24.75" customHeight="1" x14ac:dyDescent="0.3">
      <c r="A289" s="131" t="s">
        <v>498</v>
      </c>
      <c r="B289" s="59" t="s">
        <v>13</v>
      </c>
      <c r="C289" s="59" t="s">
        <v>492</v>
      </c>
      <c r="D289" s="63">
        <v>200</v>
      </c>
      <c r="E289" s="60">
        <v>24.61</v>
      </c>
      <c r="F289" s="60">
        <f t="shared" si="68"/>
        <v>175.39</v>
      </c>
    </row>
    <row r="290" spans="1:6" ht="48" customHeight="1" x14ac:dyDescent="0.3">
      <c r="A290" s="116" t="s">
        <v>124</v>
      </c>
      <c r="B290" s="132">
        <v>450</v>
      </c>
      <c r="C290" s="133" t="s">
        <v>178</v>
      </c>
      <c r="D290" s="134">
        <v>-1269900</v>
      </c>
      <c r="E290" s="135">
        <v>-853755.5</v>
      </c>
      <c r="F290" s="136" t="s">
        <v>28</v>
      </c>
    </row>
    <row r="291" spans="1:6" x14ac:dyDescent="0.2">
      <c r="A291" s="9"/>
      <c r="B291" s="5"/>
      <c r="C291" s="5"/>
      <c r="D291" s="5"/>
      <c r="E291" s="5"/>
      <c r="F291" s="5"/>
    </row>
    <row r="292" spans="1:6" x14ac:dyDescent="0.2">
      <c r="A292" s="9"/>
      <c r="B292" s="5"/>
      <c r="C292" s="5"/>
      <c r="D292" s="5"/>
      <c r="E292" s="5"/>
      <c r="F292" s="5"/>
    </row>
    <row r="293" spans="1:6" x14ac:dyDescent="0.2">
      <c r="A293" s="9"/>
      <c r="B293" s="5"/>
      <c r="C293" s="5"/>
      <c r="D293" s="5"/>
      <c r="E293" s="5"/>
      <c r="F293" s="5"/>
    </row>
    <row r="294" spans="1:6" x14ac:dyDescent="0.2">
      <c r="A294" s="9"/>
      <c r="B294" s="5"/>
      <c r="C294" s="5"/>
      <c r="D294" s="5"/>
      <c r="E294" s="5"/>
      <c r="F294" s="5"/>
    </row>
    <row r="295" spans="1:6" x14ac:dyDescent="0.2">
      <c r="A295" s="9"/>
      <c r="B295" s="5"/>
      <c r="C295" s="5"/>
      <c r="D295" s="5"/>
      <c r="E295" s="5"/>
      <c r="F295" s="5"/>
    </row>
    <row r="296" spans="1:6" x14ac:dyDescent="0.2">
      <c r="A296" s="9"/>
      <c r="B296" s="5"/>
      <c r="C296" s="5"/>
      <c r="D296" s="5"/>
      <c r="E296" s="5"/>
      <c r="F296" s="5"/>
    </row>
    <row r="297" spans="1:6" x14ac:dyDescent="0.2">
      <c r="A297" s="9"/>
      <c r="B297" s="5"/>
      <c r="C297" s="5"/>
      <c r="D297" s="5"/>
      <c r="E297" s="5"/>
      <c r="F297" s="5"/>
    </row>
    <row r="298" spans="1:6" x14ac:dyDescent="0.2">
      <c r="A298" s="9"/>
      <c r="B298" s="5"/>
      <c r="C298" s="5"/>
      <c r="D298" s="5"/>
      <c r="E298" s="5"/>
      <c r="F298" s="5"/>
    </row>
    <row r="299" spans="1:6" x14ac:dyDescent="0.2">
      <c r="A299" s="9"/>
      <c r="B299" s="5"/>
      <c r="C299" s="5"/>
      <c r="D299" s="5"/>
      <c r="E299" s="5"/>
      <c r="F299" s="5"/>
    </row>
    <row r="300" spans="1:6" x14ac:dyDescent="0.2">
      <c r="A300" s="9"/>
      <c r="B300" s="5"/>
      <c r="C300" s="5"/>
      <c r="D300" s="5"/>
      <c r="E300" s="5"/>
      <c r="F300" s="5"/>
    </row>
    <row r="301" spans="1:6" x14ac:dyDescent="0.2">
      <c r="A301" s="9"/>
      <c r="B301" s="5"/>
      <c r="C301" s="5"/>
      <c r="D301" s="5"/>
      <c r="E301" s="5"/>
      <c r="F301" s="5"/>
    </row>
    <row r="302" spans="1:6" x14ac:dyDescent="0.2">
      <c r="A302" s="9"/>
      <c r="B302" s="5"/>
      <c r="C302" s="5"/>
      <c r="D302" s="5"/>
      <c r="E302" s="5"/>
      <c r="F302" s="5"/>
    </row>
    <row r="303" spans="1:6" x14ac:dyDescent="0.2">
      <c r="A303" s="5"/>
      <c r="B303" s="5"/>
      <c r="C303" s="5"/>
      <c r="D303" s="5"/>
      <c r="E303" s="5"/>
      <c r="F303" s="5"/>
    </row>
    <row r="304" spans="1:6" x14ac:dyDescent="0.2">
      <c r="A304" s="5"/>
      <c r="B304" s="5"/>
      <c r="C304" s="5"/>
      <c r="D304" s="5"/>
      <c r="E304" s="5"/>
      <c r="F304" s="5"/>
    </row>
    <row r="305" spans="1:6" x14ac:dyDescent="0.2">
      <c r="A305" s="5"/>
      <c r="B305" s="5"/>
      <c r="C305" s="5"/>
      <c r="D305" s="5"/>
      <c r="E305" s="5"/>
      <c r="F305" s="5"/>
    </row>
    <row r="306" spans="1:6" x14ac:dyDescent="0.2">
      <c r="C306" s="5"/>
    </row>
  </sheetData>
  <mergeCells count="2">
    <mergeCell ref="G29:H31"/>
    <mergeCell ref="G112:H114"/>
  </mergeCells>
  <phoneticPr fontId="2" type="noConversion"/>
  <pageMargins left="0.78740157480314965" right="0.59055118110236227" top="0.59055118110236227" bottom="0.59055118110236227" header="0.51181102362204722" footer="0.51181102362204722"/>
  <pageSetup paperSize="9" scale="5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view="pageBreakPreview" topLeftCell="A19" zoomScale="75" zoomScaleSheetLayoutView="75" workbookViewId="0">
      <selection activeCell="C15" sqref="C15"/>
    </sheetView>
  </sheetViews>
  <sheetFormatPr defaultRowHeight="18" x14ac:dyDescent="0.25"/>
  <cols>
    <col min="1" max="1" width="59.7109375" style="11" customWidth="1"/>
    <col min="2" max="2" width="9.5703125" style="11" customWidth="1"/>
    <col min="3" max="3" width="45.140625" style="11" customWidth="1"/>
    <col min="4" max="4" width="30.7109375" style="20" customWidth="1"/>
    <col min="5" max="5" width="24.42578125" style="20" customWidth="1"/>
    <col min="6" max="6" width="25" style="12" customWidth="1"/>
    <col min="7" max="7" width="9.140625" style="12"/>
    <col min="8" max="8" width="0.140625" style="12" hidden="1" customWidth="1"/>
    <col min="9" max="16384" width="9.140625" style="12"/>
  </cols>
  <sheetData>
    <row r="1" spans="1:16" x14ac:dyDescent="0.25">
      <c r="A1" s="14"/>
      <c r="B1" s="17"/>
      <c r="C1" s="18"/>
      <c r="D1" s="19"/>
      <c r="E1" s="19"/>
      <c r="F1" s="19"/>
    </row>
    <row r="2" spans="1:16" x14ac:dyDescent="0.25">
      <c r="A2" s="68" t="s">
        <v>397</v>
      </c>
      <c r="B2" s="69"/>
      <c r="C2" s="70"/>
      <c r="D2" s="71"/>
      <c r="E2" s="72"/>
      <c r="F2" s="73"/>
    </row>
    <row r="3" spans="1:16" x14ac:dyDescent="0.25">
      <c r="A3" s="74"/>
      <c r="B3" s="75"/>
      <c r="C3" s="76"/>
      <c r="D3" s="77"/>
      <c r="E3" s="77"/>
      <c r="F3" s="78"/>
    </row>
    <row r="4" spans="1:16" ht="18" customHeight="1" x14ac:dyDescent="0.25">
      <c r="A4" s="79"/>
      <c r="B4" s="80" t="s">
        <v>10</v>
      </c>
      <c r="C4" s="81" t="s">
        <v>35</v>
      </c>
      <c r="D4" s="82" t="s">
        <v>31</v>
      </c>
      <c r="E4" s="83"/>
      <c r="F4" s="204" t="s">
        <v>86</v>
      </c>
    </row>
    <row r="5" spans="1:16" x14ac:dyDescent="0.25">
      <c r="A5" s="81" t="s">
        <v>5</v>
      </c>
      <c r="B5" s="80" t="s">
        <v>11</v>
      </c>
      <c r="C5" s="81" t="s">
        <v>8</v>
      </c>
      <c r="D5" s="82" t="s">
        <v>30</v>
      </c>
      <c r="E5" s="84" t="s">
        <v>24</v>
      </c>
      <c r="F5" s="205"/>
    </row>
    <row r="6" spans="1:16" x14ac:dyDescent="0.25">
      <c r="A6" s="85"/>
      <c r="B6" s="80" t="s">
        <v>12</v>
      </c>
      <c r="C6" s="86" t="s">
        <v>32</v>
      </c>
      <c r="D6" s="82" t="s">
        <v>3</v>
      </c>
      <c r="E6" s="87"/>
      <c r="F6" s="205"/>
    </row>
    <row r="7" spans="1:16" x14ac:dyDescent="0.25">
      <c r="A7" s="81"/>
      <c r="B7" s="80"/>
      <c r="C7" s="81" t="s">
        <v>33</v>
      </c>
      <c r="D7" s="82"/>
      <c r="E7" s="84"/>
      <c r="F7" s="205"/>
    </row>
    <row r="8" spans="1:16" x14ac:dyDescent="0.25">
      <c r="A8" s="81"/>
      <c r="B8" s="80"/>
      <c r="C8" s="86" t="s">
        <v>34</v>
      </c>
      <c r="D8" s="82"/>
      <c r="E8" s="84"/>
      <c r="F8" s="206"/>
    </row>
    <row r="9" spans="1:16" x14ac:dyDescent="0.25">
      <c r="A9" s="88">
        <v>1</v>
      </c>
      <c r="B9" s="89">
        <v>2</v>
      </c>
      <c r="C9" s="89">
        <v>3</v>
      </c>
      <c r="D9" s="90" t="s">
        <v>1</v>
      </c>
      <c r="E9" s="90" t="s">
        <v>25</v>
      </c>
      <c r="F9" s="90" t="s">
        <v>26</v>
      </c>
    </row>
    <row r="10" spans="1:16" ht="54.75" customHeight="1" x14ac:dyDescent="0.3">
      <c r="A10" s="91" t="s">
        <v>39</v>
      </c>
      <c r="B10" s="92" t="s">
        <v>14</v>
      </c>
      <c r="C10" s="93" t="s">
        <v>28</v>
      </c>
      <c r="D10" s="94">
        <v>1269900</v>
      </c>
      <c r="E10" s="94">
        <v>853755.5</v>
      </c>
      <c r="F10" s="94">
        <f>D10-E10</f>
        <v>416144.5</v>
      </c>
    </row>
    <row r="11" spans="1:16" ht="57" customHeight="1" x14ac:dyDescent="0.3">
      <c r="A11" s="91" t="s">
        <v>530</v>
      </c>
      <c r="B11" s="95" t="s">
        <v>16</v>
      </c>
      <c r="C11" s="96" t="str">
        <f>C10</f>
        <v>Х</v>
      </c>
      <c r="D11" s="94">
        <v>853800</v>
      </c>
      <c r="E11" s="94">
        <v>853800</v>
      </c>
      <c r="F11" s="93" t="s">
        <v>106</v>
      </c>
      <c r="G11" s="22"/>
      <c r="H11" s="22"/>
      <c r="I11" s="22"/>
      <c r="J11" s="22"/>
      <c r="K11" s="21"/>
      <c r="L11" s="21"/>
      <c r="M11" s="21"/>
      <c r="N11" s="21"/>
      <c r="O11" s="21"/>
      <c r="P11" s="21"/>
    </row>
    <row r="12" spans="1:16" ht="57" customHeight="1" x14ac:dyDescent="0.3">
      <c r="A12" s="97" t="s">
        <v>516</v>
      </c>
      <c r="B12" s="98" t="s">
        <v>16</v>
      </c>
      <c r="C12" s="98" t="s">
        <v>499</v>
      </c>
      <c r="D12" s="96">
        <v>853800</v>
      </c>
      <c r="E12" s="96">
        <v>853800</v>
      </c>
      <c r="F12" s="93" t="s">
        <v>106</v>
      </c>
      <c r="G12" s="22"/>
      <c r="H12" s="22"/>
      <c r="I12" s="22"/>
      <c r="J12" s="22"/>
      <c r="K12" s="21"/>
      <c r="L12" s="21"/>
      <c r="M12" s="21"/>
      <c r="N12" s="21"/>
      <c r="O12" s="21"/>
      <c r="P12" s="21"/>
    </row>
    <row r="13" spans="1:16" ht="54" x14ac:dyDescent="0.3">
      <c r="A13" s="97" t="s">
        <v>500</v>
      </c>
      <c r="B13" s="98" t="s">
        <v>16</v>
      </c>
      <c r="C13" s="98" t="s">
        <v>501</v>
      </c>
      <c r="D13" s="96">
        <v>853800</v>
      </c>
      <c r="E13" s="96">
        <f>E14</f>
        <v>853800</v>
      </c>
      <c r="F13" s="93" t="s">
        <v>106</v>
      </c>
      <c r="G13" s="22"/>
      <c r="H13" s="22"/>
      <c r="I13" s="22"/>
      <c r="J13" s="22"/>
      <c r="K13" s="21"/>
      <c r="L13" s="21"/>
      <c r="M13" s="21"/>
      <c r="N13" s="21"/>
      <c r="O13" s="21"/>
      <c r="P13" s="21"/>
    </row>
    <row r="14" spans="1:16" ht="54" x14ac:dyDescent="0.3">
      <c r="A14" s="97" t="s">
        <v>502</v>
      </c>
      <c r="B14" s="98" t="s">
        <v>16</v>
      </c>
      <c r="C14" s="98" t="s">
        <v>503</v>
      </c>
      <c r="D14" s="96">
        <v>853800</v>
      </c>
      <c r="E14" s="96">
        <v>853800</v>
      </c>
      <c r="F14" s="93" t="s">
        <v>106</v>
      </c>
      <c r="G14" s="22"/>
      <c r="H14" s="22"/>
      <c r="I14" s="22"/>
      <c r="J14" s="22"/>
      <c r="K14" s="21"/>
      <c r="L14" s="21"/>
      <c r="M14" s="21"/>
      <c r="N14" s="21"/>
      <c r="O14" s="21"/>
      <c r="P14" s="21"/>
    </row>
    <row r="15" spans="1:16" ht="72" x14ac:dyDescent="0.3">
      <c r="A15" s="97" t="s">
        <v>507</v>
      </c>
      <c r="B15" s="98" t="s">
        <v>16</v>
      </c>
      <c r="C15" s="98" t="s">
        <v>508</v>
      </c>
      <c r="D15" s="96">
        <f t="shared" ref="D15" si="0">D14</f>
        <v>853800</v>
      </c>
      <c r="E15" s="96">
        <v>853800</v>
      </c>
      <c r="F15" s="93" t="s">
        <v>106</v>
      </c>
      <c r="G15" s="22"/>
      <c r="H15" s="22"/>
      <c r="I15" s="22"/>
      <c r="J15" s="22"/>
      <c r="K15" s="21"/>
      <c r="L15" s="21"/>
      <c r="M15" s="21"/>
      <c r="N15" s="21"/>
      <c r="O15" s="21"/>
      <c r="P15" s="21"/>
    </row>
    <row r="16" spans="1:16" ht="72" x14ac:dyDescent="0.3">
      <c r="A16" s="97" t="s">
        <v>504</v>
      </c>
      <c r="B16" s="98" t="s">
        <v>16</v>
      </c>
      <c r="C16" s="98" t="s">
        <v>505</v>
      </c>
      <c r="D16" s="96" t="s">
        <v>106</v>
      </c>
      <c r="E16" s="96" t="s">
        <v>106</v>
      </c>
      <c r="F16" s="93" t="s">
        <v>106</v>
      </c>
      <c r="G16" s="22"/>
      <c r="H16" s="22"/>
      <c r="I16" s="22"/>
      <c r="J16" s="22"/>
      <c r="K16" s="21"/>
      <c r="L16" s="21"/>
      <c r="M16" s="21"/>
      <c r="N16" s="21"/>
      <c r="O16" s="21"/>
      <c r="P16" s="21"/>
    </row>
    <row r="17" spans="1:256" ht="72" x14ac:dyDescent="0.3">
      <c r="A17" s="97" t="s">
        <v>509</v>
      </c>
      <c r="B17" s="98" t="s">
        <v>16</v>
      </c>
      <c r="C17" s="98" t="s">
        <v>510</v>
      </c>
      <c r="D17" s="96" t="s">
        <v>106</v>
      </c>
      <c r="E17" s="96" t="str">
        <f>E16</f>
        <v>-</v>
      </c>
      <c r="F17" s="93" t="s">
        <v>106</v>
      </c>
      <c r="G17" s="22"/>
      <c r="H17" s="22"/>
      <c r="I17" s="22"/>
      <c r="J17" s="22"/>
      <c r="K17" s="21"/>
      <c r="L17" s="21"/>
      <c r="M17" s="21"/>
      <c r="N17" s="21"/>
      <c r="O17" s="21"/>
      <c r="P17" s="21"/>
    </row>
    <row r="18" spans="1:256" ht="41.25" customHeight="1" x14ac:dyDescent="0.3">
      <c r="A18" s="91" t="s">
        <v>40</v>
      </c>
      <c r="B18" s="92" t="s">
        <v>17</v>
      </c>
      <c r="C18" s="93" t="s">
        <v>28</v>
      </c>
      <c r="D18" s="93" t="s">
        <v>106</v>
      </c>
      <c r="E18" s="94" t="s">
        <v>106</v>
      </c>
      <c r="F18" s="93" t="s">
        <v>106</v>
      </c>
      <c r="G18" s="23"/>
      <c r="H18" s="23"/>
      <c r="I18" s="23"/>
      <c r="J18" s="23"/>
      <c r="K18" s="21"/>
      <c r="L18" s="21"/>
      <c r="M18" s="21"/>
      <c r="N18" s="21"/>
      <c r="O18" s="21"/>
      <c r="P18" s="21"/>
    </row>
    <row r="19" spans="1:256" ht="49.5" customHeight="1" x14ac:dyDescent="0.3">
      <c r="A19" s="91" t="s">
        <v>517</v>
      </c>
      <c r="B19" s="92" t="s">
        <v>15</v>
      </c>
      <c r="C19" s="99" t="s">
        <v>506</v>
      </c>
      <c r="D19" s="93" t="s">
        <v>518</v>
      </c>
      <c r="E19" s="94">
        <v>-44.5</v>
      </c>
      <c r="F19" s="93" t="s">
        <v>588</v>
      </c>
      <c r="G19" s="23"/>
      <c r="H19" s="23"/>
      <c r="I19" s="23"/>
      <c r="J19" s="23"/>
      <c r="K19" s="21"/>
      <c r="L19" s="21"/>
      <c r="M19" s="21"/>
      <c r="N19" s="21"/>
      <c r="O19" s="21"/>
      <c r="P19" s="21"/>
    </row>
    <row r="20" spans="1:256" ht="60.75" customHeight="1" x14ac:dyDescent="0.3">
      <c r="A20" s="91" t="s">
        <v>519</v>
      </c>
      <c r="B20" s="92" t="s">
        <v>15</v>
      </c>
      <c r="C20" s="99" t="s">
        <v>109</v>
      </c>
      <c r="D20" s="94">
        <v>416100</v>
      </c>
      <c r="E20" s="94">
        <v>-44.5</v>
      </c>
      <c r="F20" s="100">
        <v>416055.5</v>
      </c>
      <c r="G20" s="23"/>
      <c r="H20" s="23"/>
      <c r="I20" s="23"/>
      <c r="J20" s="23"/>
      <c r="K20" s="21"/>
      <c r="L20" s="21"/>
      <c r="M20" s="21"/>
      <c r="N20" s="21"/>
      <c r="O20" s="21"/>
      <c r="P20" s="21"/>
    </row>
    <row r="21" spans="1:256" ht="39.75" customHeight="1" x14ac:dyDescent="0.3">
      <c r="A21" s="101" t="s">
        <v>520</v>
      </c>
      <c r="B21" s="92" t="s">
        <v>18</v>
      </c>
      <c r="C21" s="99" t="s">
        <v>110</v>
      </c>
      <c r="D21" s="102">
        <v>-13765000</v>
      </c>
      <c r="E21" s="103">
        <f>E23+E70</f>
        <v>-12408570.59</v>
      </c>
      <c r="F21" s="93" t="s">
        <v>28</v>
      </c>
      <c r="G21" s="24"/>
      <c r="H21" s="24"/>
      <c r="I21" s="24"/>
      <c r="J21" s="24"/>
      <c r="K21" s="21"/>
      <c r="L21" s="21"/>
      <c r="M21" s="21"/>
      <c r="N21" s="21"/>
      <c r="O21" s="21"/>
      <c r="P21" s="21"/>
    </row>
    <row r="22" spans="1:256" ht="55.5" customHeight="1" x14ac:dyDescent="0.3">
      <c r="A22" s="101" t="s">
        <v>521</v>
      </c>
      <c r="B22" s="92" t="s">
        <v>18</v>
      </c>
      <c r="C22" s="99" t="s">
        <v>111</v>
      </c>
      <c r="D22" s="102">
        <f>D21</f>
        <v>-13765000</v>
      </c>
      <c r="E22" s="102">
        <f>E23</f>
        <v>-12408570.59</v>
      </c>
      <c r="F22" s="93" t="s">
        <v>28</v>
      </c>
      <c r="G22" s="24"/>
      <c r="H22" s="24"/>
      <c r="I22" s="24"/>
      <c r="J22" s="24"/>
      <c r="K22" s="21"/>
      <c r="L22" s="21"/>
      <c r="M22" s="21"/>
      <c r="N22" s="21"/>
      <c r="O22" s="21"/>
      <c r="P22" s="21"/>
    </row>
    <row r="23" spans="1:256" ht="54" customHeight="1" x14ac:dyDescent="0.3">
      <c r="A23" s="101" t="s">
        <v>522</v>
      </c>
      <c r="B23" s="92" t="s">
        <v>18</v>
      </c>
      <c r="C23" s="99" t="s">
        <v>112</v>
      </c>
      <c r="D23" s="102">
        <f>D22</f>
        <v>-13765000</v>
      </c>
      <c r="E23" s="102">
        <f>E24</f>
        <v>-12408570.59</v>
      </c>
      <c r="F23" s="104" t="s">
        <v>28</v>
      </c>
      <c r="G23" s="24"/>
      <c r="H23" s="24"/>
      <c r="I23" s="24"/>
      <c r="J23" s="24"/>
      <c r="K23" s="21"/>
      <c r="L23" s="21"/>
      <c r="M23" s="21"/>
      <c r="N23" s="21"/>
      <c r="O23" s="21"/>
      <c r="P23" s="21"/>
    </row>
    <row r="24" spans="1:256" ht="48.75" customHeight="1" x14ac:dyDescent="0.3">
      <c r="A24" s="101" t="s">
        <v>523</v>
      </c>
      <c r="B24" s="92" t="s">
        <v>18</v>
      </c>
      <c r="C24" s="99" t="s">
        <v>524</v>
      </c>
      <c r="D24" s="102">
        <f>D23</f>
        <v>-13765000</v>
      </c>
      <c r="E24" s="102">
        <v>-12408570.59</v>
      </c>
      <c r="F24" s="93" t="s">
        <v>28</v>
      </c>
      <c r="G24" s="24"/>
      <c r="H24" s="24"/>
      <c r="I24" s="24"/>
      <c r="J24" s="24"/>
      <c r="K24" s="21"/>
      <c r="L24" s="21"/>
      <c r="M24" s="21"/>
      <c r="N24" s="21"/>
      <c r="O24" s="21"/>
      <c r="P24" s="21"/>
    </row>
    <row r="25" spans="1:256" ht="39.75" customHeight="1" x14ac:dyDescent="0.3">
      <c r="A25" s="101" t="s">
        <v>525</v>
      </c>
      <c r="B25" s="92" t="s">
        <v>19</v>
      </c>
      <c r="C25" s="99" t="s">
        <v>113</v>
      </c>
      <c r="D25" s="102">
        <f t="shared" ref="D25:E27" si="1">D26</f>
        <v>14181100</v>
      </c>
      <c r="E25" s="94">
        <f t="shared" si="1"/>
        <v>12408526.09</v>
      </c>
      <c r="F25" s="104" t="s">
        <v>28</v>
      </c>
      <c r="G25" s="24"/>
      <c r="H25" s="24"/>
      <c r="I25" s="24"/>
      <c r="J25" s="24"/>
      <c r="K25" s="21"/>
      <c r="L25" s="21"/>
      <c r="M25" s="21"/>
      <c r="N25" s="21"/>
      <c r="O25" s="21"/>
      <c r="P25" s="21"/>
    </row>
    <row r="26" spans="1:256" ht="36.75" customHeight="1" x14ac:dyDescent="0.3">
      <c r="A26" s="101" t="s">
        <v>526</v>
      </c>
      <c r="B26" s="92" t="s">
        <v>19</v>
      </c>
      <c r="C26" s="99" t="s">
        <v>114</v>
      </c>
      <c r="D26" s="102">
        <f t="shared" si="1"/>
        <v>14181100</v>
      </c>
      <c r="E26" s="94">
        <f t="shared" si="1"/>
        <v>12408526.09</v>
      </c>
      <c r="F26" s="93" t="s">
        <v>28</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row>
    <row r="27" spans="1:256" ht="36.75" customHeight="1" x14ac:dyDescent="0.3">
      <c r="A27" s="101" t="s">
        <v>527</v>
      </c>
      <c r="B27" s="92" t="s">
        <v>19</v>
      </c>
      <c r="C27" s="99" t="s">
        <v>115</v>
      </c>
      <c r="D27" s="102">
        <f t="shared" si="1"/>
        <v>14181100</v>
      </c>
      <c r="E27" s="94">
        <f t="shared" si="1"/>
        <v>12408526.09</v>
      </c>
      <c r="F27" s="93" t="s">
        <v>28</v>
      </c>
      <c r="G27" s="24"/>
      <c r="H27" s="24"/>
      <c r="I27" s="24"/>
      <c r="J27" s="24"/>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6"/>
      <c r="AI27" s="21"/>
      <c r="AJ27" s="21"/>
      <c r="AK27" s="21"/>
      <c r="AL27" s="21"/>
      <c r="AM27" s="21"/>
      <c r="AN27" s="21"/>
      <c r="AO27" s="21"/>
      <c r="AP27" s="21"/>
      <c r="AQ27" s="21"/>
      <c r="AR27" s="21"/>
      <c r="AS27" s="21"/>
      <c r="AT27" s="21"/>
      <c r="AU27" s="21"/>
      <c r="AV27" s="21"/>
      <c r="AW27" s="21"/>
      <c r="AX27" s="21"/>
      <c r="AY27" s="21"/>
      <c r="AZ27" s="21"/>
    </row>
    <row r="28" spans="1:256" ht="40.5" customHeight="1" x14ac:dyDescent="0.3">
      <c r="A28" s="101" t="s">
        <v>528</v>
      </c>
      <c r="B28" s="92" t="s">
        <v>19</v>
      </c>
      <c r="C28" s="99" t="s">
        <v>529</v>
      </c>
      <c r="D28" s="94">
        <v>14181100</v>
      </c>
      <c r="E28" s="94">
        <v>12408526.09</v>
      </c>
      <c r="F28" s="93" t="s">
        <v>28</v>
      </c>
      <c r="G28" s="24"/>
      <c r="H28" s="24"/>
      <c r="I28" s="24"/>
      <c r="J28" s="24"/>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6"/>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row>
    <row r="29" spans="1:256" s="36" customFormat="1" ht="36.75" customHeight="1" x14ac:dyDescent="0.25">
      <c r="A29" s="105"/>
      <c r="B29" s="106"/>
      <c r="C29" s="106" t="s">
        <v>108</v>
      </c>
      <c r="D29" s="106"/>
      <c r="E29" s="106"/>
      <c r="F29" s="106"/>
      <c r="G29" s="38"/>
      <c r="H29" s="38"/>
      <c r="I29" s="38"/>
      <c r="J29" s="38"/>
      <c r="K29" s="38"/>
      <c r="L29" s="38"/>
      <c r="M29" s="38"/>
      <c r="N29" s="38"/>
      <c r="O29" s="38"/>
      <c r="P29" s="38"/>
      <c r="Q29" s="38"/>
      <c r="R29" s="38"/>
      <c r="S29" s="38"/>
      <c r="T29" s="38"/>
      <c r="U29" s="38"/>
      <c r="V29" s="38"/>
      <c r="W29" s="38"/>
      <c r="X29" s="26"/>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c r="II29" s="21"/>
      <c r="IJ29" s="21"/>
      <c r="IK29" s="21"/>
      <c r="IL29" s="21"/>
      <c r="IM29" s="21"/>
      <c r="IN29" s="21"/>
      <c r="IO29" s="21"/>
      <c r="IP29" s="21"/>
      <c r="IQ29" s="21"/>
      <c r="IR29" s="21"/>
      <c r="IS29" s="21"/>
      <c r="IT29" s="21"/>
      <c r="IU29" s="21"/>
      <c r="IV29" s="21"/>
    </row>
    <row r="30" spans="1:256" ht="18" customHeight="1" x14ac:dyDescent="0.25">
      <c r="A30" s="208" t="s">
        <v>173</v>
      </c>
      <c r="B30" s="208"/>
      <c r="C30" s="208"/>
      <c r="D30" s="208"/>
      <c r="E30" s="208"/>
      <c r="F30" s="208"/>
      <c r="G30" s="24"/>
      <c r="H30" s="24"/>
      <c r="I30" s="24"/>
      <c r="J30" s="24"/>
      <c r="K30" s="38"/>
      <c r="L30" s="38"/>
      <c r="M30" s="38"/>
      <c r="N30" s="38"/>
      <c r="O30" s="38"/>
      <c r="P30" s="38"/>
      <c r="Q30" s="38"/>
      <c r="R30" s="38"/>
      <c r="S30" s="38"/>
      <c r="T30" s="38"/>
      <c r="U30" s="38"/>
      <c r="V30" s="38"/>
      <c r="W30" s="38"/>
      <c r="X30" s="38"/>
      <c r="Y30" s="38"/>
      <c r="Z30" s="38"/>
      <c r="AA30" s="38"/>
      <c r="AB30" s="38"/>
      <c r="AC30" s="38"/>
      <c r="AD30" s="38"/>
      <c r="AE30" s="38"/>
      <c r="AF30" s="38"/>
      <c r="AG30" s="38"/>
      <c r="AH30" s="26"/>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FT30" s="21"/>
      <c r="FU30" s="21"/>
      <c r="FV30" s="21"/>
      <c r="FW30" s="21"/>
      <c r="FX30" s="21"/>
      <c r="FY30" s="21"/>
      <c r="FZ30" s="21"/>
      <c r="GA30" s="21"/>
      <c r="GB30" s="21"/>
      <c r="GC30" s="21"/>
      <c r="GD30" s="21"/>
      <c r="GE30" s="21"/>
      <c r="GF30" s="21"/>
    </row>
    <row r="31" spans="1:256" ht="15" customHeight="1" x14ac:dyDescent="0.25">
      <c r="A31" s="209"/>
      <c r="B31" s="209"/>
      <c r="C31" s="209"/>
      <c r="D31" s="209"/>
      <c r="E31" s="209"/>
      <c r="F31" s="209"/>
      <c r="G31" s="27"/>
      <c r="H31" s="27"/>
      <c r="I31" s="28"/>
      <c r="J31" s="28"/>
      <c r="K31" s="28"/>
      <c r="L31" s="28"/>
      <c r="M31" s="28"/>
      <c r="N31" s="28"/>
      <c r="O31" s="203"/>
      <c r="P31" s="203"/>
      <c r="Q31" s="203"/>
      <c r="R31" s="203"/>
      <c r="S31" s="203"/>
      <c r="T31" s="203"/>
      <c r="U31" s="203"/>
      <c r="V31" s="203"/>
      <c r="W31" s="203"/>
      <c r="X31" s="203"/>
      <c r="Y31" s="203"/>
      <c r="Z31" s="203"/>
      <c r="AA31" s="203"/>
      <c r="AB31" s="203"/>
      <c r="AC31" s="203"/>
      <c r="AD31" s="203"/>
      <c r="AE31" s="203"/>
      <c r="AF31" s="203"/>
      <c r="AG31" s="28"/>
      <c r="AH31" s="28"/>
      <c r="AI31" s="28"/>
      <c r="AJ31" s="28"/>
      <c r="AK31" s="203"/>
      <c r="AL31" s="203"/>
      <c r="AM31" s="203"/>
      <c r="AN31" s="203"/>
      <c r="AO31" s="203"/>
      <c r="AP31" s="203"/>
      <c r="AQ31" s="203"/>
      <c r="AR31" s="203"/>
      <c r="AS31" s="203"/>
      <c r="AT31" s="203"/>
      <c r="AU31" s="203"/>
      <c r="AV31" s="203"/>
      <c r="AW31" s="203"/>
      <c r="AX31" s="203"/>
      <c r="AY31" s="203"/>
      <c r="AZ31" s="203"/>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FT31" s="21"/>
      <c r="FU31" s="21"/>
      <c r="FV31" s="21"/>
      <c r="FW31" s="21"/>
      <c r="FX31" s="21"/>
      <c r="FY31" s="21"/>
      <c r="FZ31" s="21"/>
      <c r="GA31" s="21"/>
      <c r="GB31" s="21"/>
      <c r="GC31" s="21"/>
      <c r="GD31" s="21"/>
      <c r="GE31" s="21"/>
      <c r="GF31" s="21"/>
    </row>
    <row r="32" spans="1:256" ht="25.5" hidden="1" customHeight="1" x14ac:dyDescent="0.3">
      <c r="A32" s="107"/>
      <c r="B32" s="107"/>
      <c r="C32" s="107"/>
      <c r="D32" s="107"/>
      <c r="E32" s="107"/>
      <c r="F32" s="107"/>
      <c r="G32" s="27"/>
      <c r="H32" s="27"/>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row>
    <row r="33" spans="1:52" ht="27.75" hidden="1" customHeight="1" x14ac:dyDescent="0.3">
      <c r="A33" s="107"/>
      <c r="B33" s="107"/>
      <c r="C33" s="107"/>
      <c r="D33" s="107"/>
      <c r="E33" s="107"/>
      <c r="F33" s="107"/>
      <c r="G33" s="27"/>
      <c r="H33" s="27"/>
      <c r="I33" s="28"/>
      <c r="J33" s="28"/>
      <c r="K33" s="28"/>
      <c r="L33" s="28"/>
      <c r="M33" s="28"/>
      <c r="N33" s="28"/>
      <c r="O33" s="28"/>
      <c r="P33" s="28"/>
      <c r="Q33" s="28"/>
      <c r="R33" s="28"/>
      <c r="S33" s="28"/>
      <c r="T33" s="28"/>
      <c r="U33" s="28"/>
      <c r="V33" s="28"/>
      <c r="W33" s="28"/>
      <c r="X33" s="28"/>
      <c r="Y33" s="28"/>
      <c r="Z33" s="203"/>
      <c r="AA33" s="203"/>
      <c r="AB33" s="203"/>
      <c r="AC33" s="203"/>
      <c r="AD33" s="203"/>
      <c r="AE33" s="203"/>
      <c r="AF33" s="203"/>
      <c r="AG33" s="203"/>
      <c r="AH33" s="203"/>
      <c r="AI33" s="203"/>
      <c r="AJ33" s="203"/>
      <c r="AK33" s="203"/>
      <c r="AL33" s="203"/>
      <c r="AM33" s="203"/>
      <c r="AN33" s="203"/>
      <c r="AO33" s="203"/>
      <c r="AP33" s="203"/>
      <c r="AQ33" s="203"/>
      <c r="AR33" s="28"/>
      <c r="AS33" s="28"/>
      <c r="AT33" s="28"/>
      <c r="AU33" s="28"/>
      <c r="AV33" s="203"/>
      <c r="AW33" s="203"/>
      <c r="AX33" s="203"/>
      <c r="AY33" s="203"/>
      <c r="AZ33" s="203"/>
    </row>
    <row r="34" spans="1:52" ht="12.75" hidden="1" customHeight="1" x14ac:dyDescent="0.3">
      <c r="A34" s="107"/>
      <c r="B34" s="107"/>
      <c r="C34" s="107"/>
      <c r="D34" s="107"/>
      <c r="E34" s="107"/>
      <c r="F34" s="107"/>
      <c r="G34" s="27"/>
      <c r="H34" s="27"/>
      <c r="I34" s="28"/>
      <c r="J34" s="28"/>
      <c r="K34" s="28"/>
      <c r="L34" s="28"/>
      <c r="M34" s="28"/>
      <c r="N34" s="28"/>
      <c r="O34" s="28"/>
      <c r="P34" s="28"/>
      <c r="Q34" s="28"/>
      <c r="R34" s="28"/>
      <c r="S34" s="28"/>
      <c r="T34" s="28"/>
      <c r="U34" s="28"/>
      <c r="V34" s="28"/>
      <c r="W34" s="28"/>
      <c r="X34" s="28"/>
      <c r="Y34" s="28"/>
      <c r="Z34" s="202"/>
      <c r="AA34" s="202"/>
      <c r="AB34" s="202"/>
      <c r="AC34" s="202"/>
      <c r="AD34" s="202"/>
      <c r="AE34" s="202"/>
      <c r="AF34" s="202"/>
      <c r="AG34" s="202"/>
      <c r="AH34" s="202"/>
      <c r="AI34" s="202"/>
      <c r="AJ34" s="202"/>
      <c r="AK34" s="202"/>
      <c r="AL34" s="202"/>
      <c r="AM34" s="202"/>
      <c r="AN34" s="202"/>
      <c r="AO34" s="202"/>
      <c r="AP34" s="202"/>
      <c r="AQ34" s="202"/>
      <c r="AR34" s="28"/>
      <c r="AS34" s="28"/>
      <c r="AT34" s="28"/>
      <c r="AU34" s="28"/>
      <c r="AV34" s="202"/>
      <c r="AW34" s="202"/>
      <c r="AX34" s="202"/>
      <c r="AY34" s="202"/>
      <c r="AZ34" s="202"/>
    </row>
    <row r="35" spans="1:52" ht="12.75" hidden="1" customHeight="1" x14ac:dyDescent="0.3">
      <c r="A35" s="107"/>
      <c r="B35" s="107"/>
      <c r="C35" s="107"/>
      <c r="D35" s="107"/>
      <c r="E35" s="107"/>
      <c r="F35" s="107"/>
      <c r="G35" s="27"/>
      <c r="H35" s="27"/>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37"/>
      <c r="AS35" s="37"/>
      <c r="AT35" s="37"/>
      <c r="AU35" s="37"/>
      <c r="AV35" s="28"/>
      <c r="AW35" s="28"/>
      <c r="AX35" s="28"/>
      <c r="AY35" s="28"/>
      <c r="AZ35" s="28"/>
    </row>
    <row r="36" spans="1:52" ht="12.75" hidden="1" customHeight="1" x14ac:dyDescent="0.3">
      <c r="A36" s="107"/>
      <c r="B36" s="107"/>
      <c r="C36" s="107"/>
      <c r="D36" s="107"/>
      <c r="E36" s="107"/>
      <c r="F36" s="107"/>
      <c r="G36" s="27"/>
      <c r="H36" s="27"/>
      <c r="I36" s="28"/>
      <c r="J36" s="28"/>
      <c r="K36" s="28"/>
      <c r="L36" s="28"/>
      <c r="M36" s="28"/>
      <c r="N36" s="28"/>
      <c r="O36" s="28"/>
      <c r="P36" s="28"/>
      <c r="Q36" s="28"/>
      <c r="R36" s="28"/>
      <c r="S36" s="203"/>
      <c r="T36" s="203"/>
      <c r="U36" s="203"/>
      <c r="V36" s="203"/>
      <c r="W36" s="203"/>
      <c r="X36" s="203"/>
      <c r="Y36" s="203"/>
      <c r="Z36" s="203"/>
      <c r="AA36" s="203"/>
      <c r="AB36" s="203"/>
      <c r="AC36" s="203"/>
      <c r="AD36" s="203"/>
      <c r="AE36" s="203"/>
      <c r="AF36" s="203"/>
      <c r="AG36" s="203"/>
      <c r="AH36" s="203"/>
      <c r="AI36" s="203"/>
      <c r="AJ36" s="203"/>
      <c r="AK36" s="28"/>
      <c r="AL36" s="28"/>
      <c r="AM36" s="28"/>
      <c r="AN36" s="28"/>
      <c r="AO36" s="203"/>
      <c r="AP36" s="203"/>
      <c r="AQ36" s="203"/>
      <c r="AR36" s="203"/>
      <c r="AS36" s="203"/>
      <c r="AT36" s="203"/>
      <c r="AU36" s="203"/>
      <c r="AV36" s="203"/>
      <c r="AW36" s="203"/>
      <c r="AX36" s="203"/>
      <c r="AY36" s="203"/>
      <c r="AZ36" s="203"/>
    </row>
    <row r="37" spans="1:52" ht="0.75" hidden="1" customHeight="1" x14ac:dyDescent="0.3">
      <c r="A37" s="107"/>
      <c r="B37" s="107"/>
      <c r="C37" s="107"/>
      <c r="D37" s="107"/>
      <c r="E37" s="107"/>
      <c r="F37" s="107"/>
      <c r="G37" s="27"/>
      <c r="H37" s="27"/>
      <c r="I37" s="28"/>
      <c r="J37" s="28"/>
      <c r="K37" s="28"/>
      <c r="L37" s="28"/>
      <c r="M37" s="28"/>
      <c r="N37" s="28"/>
      <c r="O37" s="28"/>
      <c r="P37" s="28"/>
      <c r="Q37" s="28"/>
      <c r="R37" s="28"/>
      <c r="S37" s="202"/>
      <c r="T37" s="202"/>
      <c r="U37" s="202"/>
      <c r="V37" s="202"/>
      <c r="W37" s="202"/>
      <c r="X37" s="202"/>
      <c r="Y37" s="202"/>
      <c r="Z37" s="202"/>
      <c r="AA37" s="202"/>
      <c r="AB37" s="202"/>
      <c r="AC37" s="202"/>
      <c r="AD37" s="202"/>
      <c r="AE37" s="202"/>
      <c r="AF37" s="202"/>
      <c r="AG37" s="202"/>
      <c r="AH37" s="202"/>
      <c r="AI37" s="202"/>
      <c r="AJ37" s="202"/>
      <c r="AK37" s="28"/>
      <c r="AL37" s="28"/>
      <c r="AM37" s="28"/>
      <c r="AN37" s="28"/>
      <c r="AO37" s="202"/>
      <c r="AP37" s="202"/>
      <c r="AQ37" s="202"/>
      <c r="AR37" s="202"/>
      <c r="AS37" s="202"/>
      <c r="AT37" s="202"/>
      <c r="AU37" s="202"/>
      <c r="AV37" s="202"/>
      <c r="AW37" s="202"/>
      <c r="AX37" s="202"/>
      <c r="AY37" s="202"/>
      <c r="AZ37" s="202"/>
    </row>
    <row r="38" spans="1:52" ht="24.75" customHeight="1" x14ac:dyDescent="0.3">
      <c r="A38" s="108" t="s">
        <v>177</v>
      </c>
      <c r="B38" s="109"/>
      <c r="C38" s="110"/>
      <c r="D38" s="110"/>
      <c r="E38" s="110"/>
      <c r="F38" s="110"/>
      <c r="G38" s="27"/>
      <c r="H38" s="27"/>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9"/>
      <c r="AV38" s="28"/>
      <c r="AW38" s="28"/>
      <c r="AX38" s="28"/>
      <c r="AY38" s="28"/>
      <c r="AZ38" s="28"/>
    </row>
    <row r="39" spans="1:52" ht="20.25" x14ac:dyDescent="0.3">
      <c r="A39" s="111" t="s">
        <v>123</v>
      </c>
      <c r="B39" s="109"/>
      <c r="C39" s="110"/>
      <c r="D39" s="110"/>
      <c r="E39" s="110"/>
      <c r="F39" s="110"/>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row>
    <row r="40" spans="1:52" ht="20.25" x14ac:dyDescent="0.3">
      <c r="A40" s="108" t="s">
        <v>175</v>
      </c>
      <c r="B40" s="109"/>
      <c r="C40" s="110"/>
      <c r="D40" s="110"/>
      <c r="E40" s="110"/>
      <c r="F40" s="110"/>
    </row>
    <row r="41" spans="1:52" x14ac:dyDescent="0.25">
      <c r="A41" s="70"/>
      <c r="B41" s="112"/>
      <c r="C41" s="113"/>
      <c r="D41" s="113"/>
      <c r="E41" s="113"/>
      <c r="F41" s="113"/>
    </row>
    <row r="42" spans="1:52" x14ac:dyDescent="0.25">
      <c r="A42" s="70"/>
      <c r="B42" s="112"/>
      <c r="C42" s="113"/>
      <c r="D42" s="113"/>
      <c r="E42" s="113"/>
      <c r="F42" s="113"/>
    </row>
    <row r="43" spans="1:52" x14ac:dyDescent="0.25">
      <c r="A43" s="70" t="s">
        <v>589</v>
      </c>
      <c r="B43" s="112"/>
      <c r="C43" s="113"/>
      <c r="D43" s="113"/>
      <c r="E43" s="113"/>
      <c r="F43" s="113"/>
    </row>
    <row r="44" spans="1:52" x14ac:dyDescent="0.25">
      <c r="A44" s="31"/>
      <c r="B44" s="30"/>
      <c r="C44" s="16"/>
      <c r="D44" s="16"/>
      <c r="E44" s="16"/>
      <c r="F44" s="16"/>
    </row>
    <row r="45" spans="1:52" x14ac:dyDescent="0.25">
      <c r="A45" s="31"/>
      <c r="B45" s="30"/>
      <c r="C45" s="16"/>
      <c r="D45" s="16"/>
      <c r="E45" s="16"/>
      <c r="F45" s="16"/>
    </row>
    <row r="46" spans="1:52" x14ac:dyDescent="0.25">
      <c r="A46" s="31"/>
      <c r="B46" s="30"/>
      <c r="C46" s="16"/>
      <c r="D46" s="16"/>
      <c r="E46" s="16"/>
      <c r="F46" s="16"/>
    </row>
    <row r="47" spans="1:52" x14ac:dyDescent="0.25">
      <c r="A47" s="31"/>
      <c r="B47" s="30"/>
      <c r="C47" s="16"/>
      <c r="D47" s="16"/>
      <c r="E47" s="16"/>
      <c r="F47" s="16"/>
    </row>
    <row r="48" spans="1:52" x14ac:dyDescent="0.25">
      <c r="A48" s="31"/>
      <c r="B48" s="30"/>
      <c r="C48" s="16"/>
      <c r="D48" s="16"/>
      <c r="E48" s="16"/>
      <c r="F48" s="16"/>
    </row>
    <row r="49" spans="1:4" x14ac:dyDescent="0.25">
      <c r="A49" s="13"/>
      <c r="B49" s="13"/>
      <c r="C49" s="32"/>
      <c r="D49" s="33"/>
    </row>
    <row r="50" spans="1:4" x14ac:dyDescent="0.25">
      <c r="A50" s="13"/>
      <c r="B50" s="13"/>
      <c r="C50" s="32"/>
      <c r="D50" s="33"/>
    </row>
    <row r="51" spans="1:4" x14ac:dyDescent="0.25">
      <c r="A51" s="13"/>
      <c r="B51" s="13"/>
      <c r="C51" s="32"/>
      <c r="D51" s="33"/>
    </row>
    <row r="52" spans="1:4" x14ac:dyDescent="0.25">
      <c r="A52" s="13"/>
      <c r="B52" s="13"/>
      <c r="C52" s="32"/>
      <c r="D52" s="33"/>
    </row>
    <row r="53" spans="1:4" x14ac:dyDescent="0.25">
      <c r="A53" s="13"/>
      <c r="B53" s="13"/>
      <c r="C53" s="32"/>
      <c r="D53" s="33"/>
    </row>
    <row r="54" spans="1:4" x14ac:dyDescent="0.25">
      <c r="A54" s="13"/>
      <c r="B54" s="13"/>
      <c r="C54" s="32"/>
      <c r="D54" s="33"/>
    </row>
    <row r="55" spans="1:4" x14ac:dyDescent="0.25">
      <c r="A55" s="13"/>
      <c r="B55" s="13"/>
      <c r="C55" s="32"/>
      <c r="D55" s="33"/>
    </row>
    <row r="56" spans="1:4" x14ac:dyDescent="0.25">
      <c r="A56" s="13"/>
      <c r="B56" s="13"/>
      <c r="C56" s="32"/>
      <c r="D56" s="33"/>
    </row>
    <row r="57" spans="1:4" x14ac:dyDescent="0.25">
      <c r="A57" s="13"/>
      <c r="B57" s="13"/>
      <c r="C57" s="32"/>
      <c r="D57" s="33"/>
    </row>
    <row r="58" spans="1:4" x14ac:dyDescent="0.25">
      <c r="A58" s="13"/>
      <c r="B58" s="13"/>
      <c r="C58" s="32"/>
      <c r="D58" s="33"/>
    </row>
    <row r="59" spans="1:4" x14ac:dyDescent="0.25">
      <c r="A59" s="13"/>
      <c r="B59" s="13"/>
      <c r="C59" s="32"/>
      <c r="D59" s="33"/>
    </row>
    <row r="60" spans="1:4" x14ac:dyDescent="0.25">
      <c r="A60" s="13"/>
      <c r="B60" s="13"/>
      <c r="C60" s="32"/>
      <c r="D60" s="33"/>
    </row>
    <row r="61" spans="1:4" x14ac:dyDescent="0.25">
      <c r="A61" s="13"/>
      <c r="B61" s="13"/>
      <c r="C61" s="32"/>
      <c r="D61" s="33"/>
    </row>
    <row r="62" spans="1:4" x14ac:dyDescent="0.25">
      <c r="A62" s="13"/>
      <c r="B62" s="13"/>
      <c r="C62" s="32"/>
      <c r="D62" s="33"/>
    </row>
    <row r="63" spans="1:4" x14ac:dyDescent="0.25">
      <c r="A63" s="13"/>
      <c r="B63" s="13"/>
      <c r="C63" s="32"/>
      <c r="D63" s="33"/>
    </row>
    <row r="64" spans="1:4" x14ac:dyDescent="0.25">
      <c r="A64" s="13"/>
      <c r="B64" s="13"/>
      <c r="C64" s="32"/>
      <c r="D64" s="33"/>
    </row>
    <row r="65" spans="1:4" x14ac:dyDescent="0.25">
      <c r="A65" s="13"/>
      <c r="B65" s="13"/>
      <c r="C65" s="32"/>
      <c r="D65" s="33"/>
    </row>
    <row r="66" spans="1:4" x14ac:dyDescent="0.25">
      <c r="A66" s="13"/>
      <c r="B66" s="13"/>
      <c r="C66" s="32"/>
      <c r="D66" s="33"/>
    </row>
    <row r="67" spans="1:4" x14ac:dyDescent="0.25">
      <c r="A67" s="13"/>
      <c r="B67" s="13"/>
      <c r="C67" s="32"/>
      <c r="D67" s="33"/>
    </row>
    <row r="68" spans="1:4" x14ac:dyDescent="0.25">
      <c r="A68" s="13"/>
      <c r="B68" s="13"/>
      <c r="C68" s="32"/>
      <c r="D68" s="33"/>
    </row>
    <row r="69" spans="1:4" x14ac:dyDescent="0.25">
      <c r="A69" s="13"/>
    </row>
    <row r="71" spans="1:4" x14ac:dyDescent="0.25">
      <c r="A71" s="32"/>
      <c r="B71" s="32"/>
      <c r="C71" s="18"/>
    </row>
  </sheetData>
  <mergeCells count="16">
    <mergeCell ref="AK31:AZ31"/>
    <mergeCell ref="F4:F8"/>
    <mergeCell ref="K27:P27"/>
    <mergeCell ref="Q27:AG27"/>
    <mergeCell ref="K28:P28"/>
    <mergeCell ref="Q28:AG28"/>
    <mergeCell ref="O31:AF31"/>
    <mergeCell ref="A30:F31"/>
    <mergeCell ref="S37:AJ37"/>
    <mergeCell ref="AO37:AZ37"/>
    <mergeCell ref="Z33:AQ33"/>
    <mergeCell ref="AV33:AZ33"/>
    <mergeCell ref="Z34:AQ34"/>
    <mergeCell ref="AV34:AZ34"/>
    <mergeCell ref="S36:AJ36"/>
    <mergeCell ref="AO36:AZ36"/>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rozett</cp:lastModifiedBy>
  <cp:lastPrinted>2016-01-28T14:02:26Z</cp:lastPrinted>
  <dcterms:created xsi:type="dcterms:W3CDTF">1999-06-18T11:49:53Z</dcterms:created>
  <dcterms:modified xsi:type="dcterms:W3CDTF">2016-05-14T12:44:24Z</dcterms:modified>
</cp:coreProperties>
</file>