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1805" windowHeight="6465" activeTab="1"/>
  </bookViews>
  <sheets>
    <sheet name="доходы" sheetId="3" r:id="rId1"/>
    <sheet name="расходы" sheetId="4" r:id="rId2"/>
    <sheet name="источники" sheetId="5" r:id="rId3"/>
  </sheets>
  <definedNames>
    <definedName name="_xlnm.Print_Area" localSheetId="2">источники!$A$1:$F$42</definedName>
  </definedNames>
  <calcPr calcId="144525"/>
</workbook>
</file>

<file path=xl/calcChain.xml><?xml version="1.0" encoding="utf-8"?>
<calcChain xmlns="http://schemas.openxmlformats.org/spreadsheetml/2006/main">
  <c r="F134" i="4" l="1"/>
  <c r="E172" i="4"/>
  <c r="E204" i="4"/>
  <c r="E54" i="4"/>
  <c r="E53" i="4" s="1"/>
  <c r="E55" i="4"/>
  <c r="F174" i="4"/>
  <c r="F139" i="4"/>
  <c r="E131" i="4"/>
  <c r="E130" i="4" s="1"/>
  <c r="E129" i="4" s="1"/>
  <c r="E128" i="4" s="1"/>
  <c r="F132" i="4"/>
  <c r="F87" i="4"/>
  <c r="F84" i="4"/>
  <c r="E86" i="4"/>
  <c r="E85" i="4" s="1"/>
  <c r="E83" i="4"/>
  <c r="F83" i="4" s="1"/>
  <c r="D172" i="4"/>
  <c r="D131" i="4"/>
  <c r="F131" i="4" s="1"/>
  <c r="D138" i="4"/>
  <c r="F138" i="4" s="1"/>
  <c r="F133" i="4"/>
  <c r="D82" i="4"/>
  <c r="D83" i="4"/>
  <c r="D85" i="4"/>
  <c r="F85" i="4" s="1"/>
  <c r="D86" i="4"/>
  <c r="F86" i="4" s="1"/>
  <c r="E25" i="4"/>
  <c r="D195" i="4"/>
  <c r="F199" i="4"/>
  <c r="F198" i="4"/>
  <c r="F41" i="3"/>
  <c r="E40" i="3"/>
  <c r="F40" i="3" s="1"/>
  <c r="F39" i="3"/>
  <c r="E35" i="3"/>
  <c r="E38" i="3"/>
  <c r="E34" i="3" s="1"/>
  <c r="F36" i="3"/>
  <c r="F36" i="4"/>
  <c r="F124" i="4"/>
  <c r="E123" i="4"/>
  <c r="E122" i="4" s="1"/>
  <c r="E121" i="4" s="1"/>
  <c r="E120" i="4" s="1"/>
  <c r="F65" i="4"/>
  <c r="E34" i="4"/>
  <c r="D32" i="4"/>
  <c r="E148" i="4"/>
  <c r="E147" i="4" s="1"/>
  <c r="E146" i="4" s="1"/>
  <c r="E145" i="4" s="1"/>
  <c r="E127" i="4" s="1"/>
  <c r="F149" i="4"/>
  <c r="E41" i="4"/>
  <c r="E42" i="4" s="1"/>
  <c r="E43" i="4" s="1"/>
  <c r="E44" i="4" s="1"/>
  <c r="F100" i="4"/>
  <c r="F99" i="4"/>
  <c r="F68" i="4"/>
  <c r="F114" i="4"/>
  <c r="E11" i="4"/>
  <c r="E14" i="4"/>
  <c r="F208" i="4"/>
  <c r="F207" i="4"/>
  <c r="F206" i="4"/>
  <c r="F205" i="4"/>
  <c r="F196" i="4"/>
  <c r="F184" i="4"/>
  <c r="F189" i="4"/>
  <c r="E183" i="4"/>
  <c r="E182" i="4" s="1"/>
  <c r="E181" i="4" s="1"/>
  <c r="E180" i="4" s="1"/>
  <c r="F168" i="4"/>
  <c r="F173" i="4"/>
  <c r="E171" i="4"/>
  <c r="E170" i="4" s="1"/>
  <c r="E169" i="4" s="1"/>
  <c r="E113" i="4"/>
  <c r="E112" i="4" s="1"/>
  <c r="E111" i="4" s="1"/>
  <c r="E110" i="4" s="1"/>
  <c r="E90" i="4"/>
  <c r="E89" i="4" s="1"/>
  <c r="E88" i="4" s="1"/>
  <c r="F31" i="4"/>
  <c r="F20" i="4"/>
  <c r="D204" i="4"/>
  <c r="F52" i="3"/>
  <c r="F81" i="3"/>
  <c r="E65" i="3"/>
  <c r="E64" i="3" s="1"/>
  <c r="D137" i="4" l="1"/>
  <c r="E82" i="4"/>
  <c r="E81" i="4" s="1"/>
  <c r="D81" i="4"/>
  <c r="E126" i="4"/>
  <c r="E125" i="4" s="1"/>
  <c r="F204" i="4"/>
  <c r="D203" i="4"/>
  <c r="F197" i="4"/>
  <c r="E188" i="4"/>
  <c r="E187" i="4" s="1"/>
  <c r="E186" i="4" s="1"/>
  <c r="E185" i="4" s="1"/>
  <c r="E33" i="4"/>
  <c r="F223" i="4"/>
  <c r="F231" i="4"/>
  <c r="E230" i="4"/>
  <c r="E229" i="4" s="1"/>
  <c r="E228" i="4" s="1"/>
  <c r="E227" i="4" s="1"/>
  <c r="E226" i="4" s="1"/>
  <c r="E225" i="4" s="1"/>
  <c r="E224" i="4" s="1"/>
  <c r="E222" i="4"/>
  <c r="E221" i="4" s="1"/>
  <c r="E220" i="4" s="1"/>
  <c r="E219" i="4" s="1"/>
  <c r="E218" i="4" s="1"/>
  <c r="E217" i="4" s="1"/>
  <c r="E216" i="4" s="1"/>
  <c r="E203" i="4"/>
  <c r="E195" i="4"/>
  <c r="E194" i="4" s="1"/>
  <c r="E193" i="4" s="1"/>
  <c r="E192" i="4" s="1"/>
  <c r="E191" i="4" s="1"/>
  <c r="F39" i="4"/>
  <c r="E38" i="4"/>
  <c r="E50" i="3"/>
  <c r="E51" i="3"/>
  <c r="E80" i="3"/>
  <c r="E79" i="3" s="1"/>
  <c r="E77" i="3"/>
  <c r="D178" i="4"/>
  <c r="F178" i="4" s="1"/>
  <c r="F179" i="4"/>
  <c r="D90" i="4"/>
  <c r="D89" i="4" s="1"/>
  <c r="D55" i="4"/>
  <c r="F73" i="3"/>
  <c r="F72" i="3" s="1"/>
  <c r="F71" i="3" s="1"/>
  <c r="F76" i="3"/>
  <c r="F63" i="3"/>
  <c r="F55" i="3" s="1"/>
  <c r="F54" i="3" s="1"/>
  <c r="F53" i="3" s="1"/>
  <c r="D64" i="3"/>
  <c r="F64" i="3" s="1"/>
  <c r="F10" i="5"/>
  <c r="E98" i="4"/>
  <c r="E72" i="3"/>
  <c r="E71" i="3" s="1"/>
  <c r="E75" i="3"/>
  <c r="E74" i="3" s="1"/>
  <c r="E55" i="3"/>
  <c r="E54" i="3" s="1"/>
  <c r="E53" i="3" s="1"/>
  <c r="F154" i="4"/>
  <c r="F144" i="4"/>
  <c r="F61" i="4"/>
  <c r="F119" i="4"/>
  <c r="F108" i="4"/>
  <c r="D64" i="4"/>
  <c r="D107" i="4"/>
  <c r="D106" i="4" s="1"/>
  <c r="D105" i="4" s="1"/>
  <c r="D104" i="4" s="1"/>
  <c r="D103" i="4" s="1"/>
  <c r="F103" i="4" s="1"/>
  <c r="E24" i="3"/>
  <c r="F81" i="4" l="1"/>
  <c r="D136" i="4"/>
  <c r="F137" i="4"/>
  <c r="E202" i="4"/>
  <c r="E201" i="4" s="1"/>
  <c r="E200" i="4" s="1"/>
  <c r="E190" i="4" s="1"/>
  <c r="F82" i="4"/>
  <c r="E32" i="4"/>
  <c r="D171" i="4"/>
  <c r="F172" i="4"/>
  <c r="F195" i="4"/>
  <c r="D202" i="4"/>
  <c r="F203" i="4"/>
  <c r="E97" i="4"/>
  <c r="E70" i="3"/>
  <c r="E69" i="3" s="1"/>
  <c r="D88" i="4"/>
  <c r="F104" i="4"/>
  <c r="D177" i="4"/>
  <c r="D176" i="4" s="1"/>
  <c r="F176" i="4" s="1"/>
  <c r="F106" i="4"/>
  <c r="D54" i="4"/>
  <c r="D63" i="4"/>
  <c r="F105" i="4"/>
  <c r="F107" i="4"/>
  <c r="F68" i="3"/>
  <c r="F19" i="5"/>
  <c r="D26" i="5"/>
  <c r="D25" i="5" s="1"/>
  <c r="D24" i="5" s="1"/>
  <c r="D21" i="5"/>
  <c r="D22" i="5" s="1"/>
  <c r="D23" i="5" s="1"/>
  <c r="D67" i="4"/>
  <c r="D227" i="4"/>
  <c r="F227" i="4" s="1"/>
  <c r="D25" i="4"/>
  <c r="F160" i="4"/>
  <c r="E48" i="3"/>
  <c r="E167" i="4"/>
  <c r="E166" i="4" s="1"/>
  <c r="E165" i="4" s="1"/>
  <c r="D167" i="4"/>
  <c r="E164" i="4"/>
  <c r="D164" i="4"/>
  <c r="E163" i="4" l="1"/>
  <c r="E162" i="4" s="1"/>
  <c r="E161" i="4" s="1"/>
  <c r="F136" i="4"/>
  <c r="D135" i="4"/>
  <c r="F135" i="4" s="1"/>
  <c r="F202" i="4"/>
  <c r="D201" i="4"/>
  <c r="F201" i="4" s="1"/>
  <c r="D175" i="4"/>
  <c r="F175" i="4" s="1"/>
  <c r="D170" i="4"/>
  <c r="F171" i="4"/>
  <c r="F164" i="4"/>
  <c r="F167" i="4"/>
  <c r="F177" i="4"/>
  <c r="E96" i="4"/>
  <c r="D53" i="4"/>
  <c r="D166" i="4"/>
  <c r="F166" i="4" s="1"/>
  <c r="D69" i="4"/>
  <c r="E60" i="4"/>
  <c r="E59" i="4" s="1"/>
  <c r="E58" i="4" s="1"/>
  <c r="D60" i="4"/>
  <c r="E57" i="4"/>
  <c r="D57" i="4"/>
  <c r="E22" i="5"/>
  <c r="E21" i="5" s="1"/>
  <c r="D169" i="4" l="1"/>
  <c r="F169" i="4" s="1"/>
  <c r="F170" i="4"/>
  <c r="E95" i="4"/>
  <c r="F57" i="4"/>
  <c r="D59" i="4"/>
  <c r="F60" i="4"/>
  <c r="D165" i="4"/>
  <c r="F165" i="4" s="1"/>
  <c r="E30" i="4"/>
  <c r="D30" i="4"/>
  <c r="F156" i="4"/>
  <c r="F30" i="4" l="1"/>
  <c r="E94" i="4"/>
  <c r="D58" i="4"/>
  <c r="F58" i="4" s="1"/>
  <c r="F59" i="4"/>
  <c r="D143" i="4"/>
  <c r="F143" i="4" s="1"/>
  <c r="D222" i="4"/>
  <c r="F222" i="4" s="1"/>
  <c r="E93" i="4" l="1"/>
  <c r="D221" i="4"/>
  <c r="F221" i="4" s="1"/>
  <c r="D142" i="4"/>
  <c r="F142" i="4" s="1"/>
  <c r="E92" i="4" l="1"/>
  <c r="D220" i="4"/>
  <c r="F220" i="4" s="1"/>
  <c r="D141" i="4"/>
  <c r="F141" i="4" s="1"/>
  <c r="F46" i="4"/>
  <c r="D219" i="4" l="1"/>
  <c r="F219" i="4" s="1"/>
  <c r="D140" i="4"/>
  <c r="F140" i="4" s="1"/>
  <c r="E69" i="4"/>
  <c r="F48" i="4"/>
  <c r="D33" i="4"/>
  <c r="D34" i="4"/>
  <c r="D24" i="3"/>
  <c r="D23" i="3" s="1"/>
  <c r="F26" i="3"/>
  <c r="E25" i="5"/>
  <c r="E26" i="5" s="1"/>
  <c r="E27" i="5" s="1"/>
  <c r="E19" i="5"/>
  <c r="D19" i="5"/>
  <c r="D218" i="4" l="1"/>
  <c r="F218" i="4" s="1"/>
  <c r="E19" i="4"/>
  <c r="D19" i="4"/>
  <c r="F19" i="4" l="1"/>
  <c r="D217" i="4"/>
  <c r="F217" i="4" s="1"/>
  <c r="D216" i="4"/>
  <c r="F216" i="4" s="1"/>
  <c r="E67" i="4"/>
  <c r="E214" i="4"/>
  <c r="E213" i="4" s="1"/>
  <c r="E212" i="4" s="1"/>
  <c r="E73" i="4"/>
  <c r="E72" i="4" s="1"/>
  <c r="E71" i="4" s="1"/>
  <c r="E70" i="4" s="1"/>
  <c r="E79" i="4"/>
  <c r="E78" i="4" s="1"/>
  <c r="E77" i="4" s="1"/>
  <c r="E76" i="4" s="1"/>
  <c r="E75" i="4" s="1"/>
  <c r="F80" i="4"/>
  <c r="E64" i="4"/>
  <c r="D66" i="4"/>
  <c r="D230" i="4"/>
  <c r="F230" i="4" s="1"/>
  <c r="D79" i="4"/>
  <c r="D78" i="4" s="1"/>
  <c r="D77" i="4" s="1"/>
  <c r="D76" i="4" s="1"/>
  <c r="D75" i="4" s="1"/>
  <c r="D73" i="4"/>
  <c r="E63" i="4" l="1"/>
  <c r="F64" i="4"/>
  <c r="E66" i="4"/>
  <c r="F67" i="4"/>
  <c r="F66" i="4"/>
  <c r="D72" i="4"/>
  <c r="E211" i="4"/>
  <c r="D228" i="4"/>
  <c r="F228" i="4" s="1"/>
  <c r="D226" i="4"/>
  <c r="F226" i="4" s="1"/>
  <c r="D229" i="4"/>
  <c r="F229" i="4" s="1"/>
  <c r="D194" i="4"/>
  <c r="F79" i="4"/>
  <c r="F77" i="4"/>
  <c r="F78" i="4"/>
  <c r="F37" i="4"/>
  <c r="F35" i="4"/>
  <c r="D43" i="4"/>
  <c r="D153" i="4"/>
  <c r="F153" i="4" s="1"/>
  <c r="E62" i="4" l="1"/>
  <c r="E52" i="4" s="1"/>
  <c r="E51" i="4" s="1"/>
  <c r="F194" i="4"/>
  <c r="D193" i="4"/>
  <c r="D192" i="4" s="1"/>
  <c r="F63" i="4"/>
  <c r="D71" i="4"/>
  <c r="F76" i="4"/>
  <c r="F75" i="4" s="1"/>
  <c r="F32" i="4"/>
  <c r="F34" i="4"/>
  <c r="F33" i="4"/>
  <c r="D42" i="4"/>
  <c r="D152" i="4"/>
  <c r="F152" i="4" s="1"/>
  <c r="F215" i="4"/>
  <c r="F192" i="4" l="1"/>
  <c r="F193" i="4"/>
  <c r="D41" i="4"/>
  <c r="D70" i="4"/>
  <c r="D151" i="4"/>
  <c r="D45" i="4"/>
  <c r="F45" i="4" s="1"/>
  <c r="D159" i="4"/>
  <c r="F159" i="4" s="1"/>
  <c r="D148" i="4"/>
  <c r="F148" i="4" s="1"/>
  <c r="D122" i="4"/>
  <c r="F122" i="4" s="1"/>
  <c r="D113" i="4"/>
  <c r="F113" i="4" s="1"/>
  <c r="D191" i="4" l="1"/>
  <c r="F191" i="4" s="1"/>
  <c r="D150" i="4"/>
  <c r="F150" i="4" s="1"/>
  <c r="F151" i="4"/>
  <c r="D123" i="4"/>
  <c r="F123" i="4" s="1"/>
  <c r="D112" i="4"/>
  <c r="F112" i="4" s="1"/>
  <c r="D110" i="4"/>
  <c r="F110" i="4" s="1"/>
  <c r="D121" i="4"/>
  <c r="F121" i="4" s="1"/>
  <c r="D158" i="4"/>
  <c r="F158" i="4" s="1"/>
  <c r="D147" i="4"/>
  <c r="F147" i="4" s="1"/>
  <c r="D120" i="4" l="1"/>
  <c r="F120" i="4" s="1"/>
  <c r="D111" i="4"/>
  <c r="F111" i="4" s="1"/>
  <c r="D157" i="4"/>
  <c r="D146" i="4"/>
  <c r="F146" i="4" s="1"/>
  <c r="F33" i="3"/>
  <c r="F32" i="3"/>
  <c r="F31" i="3"/>
  <c r="F30" i="3"/>
  <c r="E28" i="3"/>
  <c r="D28" i="3"/>
  <c r="D67" i="3"/>
  <c r="F67" i="3" s="1"/>
  <c r="D55" i="3"/>
  <c r="D37" i="3"/>
  <c r="F37" i="3" s="1"/>
  <c r="E29" i="3" l="1"/>
  <c r="D155" i="4"/>
  <c r="F155" i="4" s="1"/>
  <c r="F157" i="4"/>
  <c r="D145" i="4"/>
  <c r="F145" i="4" s="1"/>
  <c r="F28" i="3"/>
  <c r="D40" i="4"/>
  <c r="D29" i="3"/>
  <c r="F29" i="3" s="1"/>
  <c r="D38" i="3"/>
  <c r="F38" i="3" s="1"/>
  <c r="D34" i="3" l="1"/>
  <c r="F34" i="3" s="1"/>
  <c r="D35" i="3"/>
  <c r="F35" i="3" s="1"/>
  <c r="E36" i="3"/>
  <c r="D214" i="4" l="1"/>
  <c r="D188" i="4" l="1"/>
  <c r="F188" i="4" s="1"/>
  <c r="D185" i="4" l="1"/>
  <c r="F185" i="4" s="1"/>
  <c r="D187" i="4"/>
  <c r="F187" i="4" s="1"/>
  <c r="D186" i="4" l="1"/>
  <c r="F186" i="4" s="1"/>
  <c r="D213" i="4"/>
  <c r="D183" i="4"/>
  <c r="F183" i="4" s="1"/>
  <c r="E118" i="4"/>
  <c r="E117" i="4" s="1"/>
  <c r="E116" i="4" s="1"/>
  <c r="D118" i="4"/>
  <c r="D98" i="4"/>
  <c r="F98" i="4" s="1"/>
  <c r="D49" i="4"/>
  <c r="D47" i="4" s="1"/>
  <c r="D38" i="4"/>
  <c r="F38" i="4" s="1"/>
  <c r="E29" i="4"/>
  <c r="E28" i="4" s="1"/>
  <c r="D29" i="4"/>
  <c r="F27" i="4"/>
  <c r="F26" i="4"/>
  <c r="E24" i="4"/>
  <c r="E23" i="4" s="1"/>
  <c r="E18" i="4"/>
  <c r="E17" i="4" s="1"/>
  <c r="D18" i="4"/>
  <c r="F16" i="4"/>
  <c r="F15" i="4"/>
  <c r="D14" i="4"/>
  <c r="D13" i="4" s="1"/>
  <c r="D12" i="4" s="1"/>
  <c r="E22" i="4" l="1"/>
  <c r="E21" i="4" s="1"/>
  <c r="F18" i="4"/>
  <c r="F29" i="4"/>
  <c r="D17" i="4"/>
  <c r="F17" i="4" s="1"/>
  <c r="D117" i="4"/>
  <c r="F117" i="4" s="1"/>
  <c r="F118" i="4"/>
  <c r="D48" i="4"/>
  <c r="D46" i="4"/>
  <c r="D116" i="4"/>
  <c r="F116" i="4" s="1"/>
  <c r="E13" i="4"/>
  <c r="D212" i="4"/>
  <c r="D97" i="4"/>
  <c r="F97" i="4" s="1"/>
  <c r="D115" i="4"/>
  <c r="D130" i="4"/>
  <c r="E115" i="4"/>
  <c r="E109" i="4" s="1"/>
  <c r="E102" i="4" s="1"/>
  <c r="E101" i="4" s="1"/>
  <c r="E10" i="4"/>
  <c r="F25" i="4"/>
  <c r="D182" i="4"/>
  <c r="F182" i="4" s="1"/>
  <c r="D24" i="4"/>
  <c r="D23" i="4" s="1"/>
  <c r="D28" i="4"/>
  <c r="F28" i="4" s="1"/>
  <c r="F14" i="4"/>
  <c r="F130" i="4" l="1"/>
  <c r="D129" i="4"/>
  <c r="F129" i="4" s="1"/>
  <c r="E9" i="4"/>
  <c r="D11" i="4"/>
  <c r="D109" i="4"/>
  <c r="F115" i="4"/>
  <c r="D22" i="4"/>
  <c r="D21" i="4" s="1"/>
  <c r="F13" i="4"/>
  <c r="E12" i="4"/>
  <c r="F12" i="4" s="1"/>
  <c r="D210" i="4"/>
  <c r="D209" i="4" s="1"/>
  <c r="D211" i="4"/>
  <c r="F211" i="4" s="1"/>
  <c r="D180" i="4"/>
  <c r="D181" i="4"/>
  <c r="F181" i="4" s="1"/>
  <c r="D96" i="4"/>
  <c r="F23" i="4"/>
  <c r="F24" i="4"/>
  <c r="F96" i="4" l="1"/>
  <c r="D95" i="4"/>
  <c r="D163" i="4"/>
  <c r="F163" i="4" s="1"/>
  <c r="F180" i="4"/>
  <c r="F109" i="4"/>
  <c r="D102" i="4"/>
  <c r="D101" i="4" s="1"/>
  <c r="D128" i="4"/>
  <c r="F128" i="4" l="1"/>
  <c r="D127" i="4"/>
  <c r="F95" i="4"/>
  <c r="D94" i="4"/>
  <c r="F94" i="4" s="1"/>
  <c r="D93" i="4"/>
  <c r="D162" i="4"/>
  <c r="F162" i="4" s="1"/>
  <c r="F127" i="4"/>
  <c r="F22" i="4"/>
  <c r="F93" i="4" l="1"/>
  <c r="D92" i="4"/>
  <c r="F92" i="4" s="1"/>
  <c r="D126" i="4"/>
  <c r="F126" i="4" s="1"/>
  <c r="F11" i="4"/>
  <c r="D10" i="4"/>
  <c r="D225" i="4"/>
  <c r="F225" i="4" s="1"/>
  <c r="D125" i="4" l="1"/>
  <c r="F125" i="4" s="1"/>
  <c r="F21" i="4"/>
  <c r="D224" i="4"/>
  <c r="F224" i="4" s="1"/>
  <c r="F10" i="4"/>
  <c r="D80" i="3" l="1"/>
  <c r="F80" i="3" s="1"/>
  <c r="D51" i="3"/>
  <c r="D75" i="3"/>
  <c r="F75" i="3" s="1"/>
  <c r="D74" i="3"/>
  <c r="D72" i="3"/>
  <c r="E62" i="3"/>
  <c r="F62" i="3" s="1"/>
  <c r="F60" i="3"/>
  <c r="D59" i="3"/>
  <c r="D58" i="3" s="1"/>
  <c r="E59" i="3"/>
  <c r="F56" i="3"/>
  <c r="D54" i="3"/>
  <c r="F49" i="3"/>
  <c r="D48" i="3"/>
  <c r="F47" i="3"/>
  <c r="D46" i="3"/>
  <c r="E46" i="3"/>
  <c r="F44" i="3"/>
  <c r="D43" i="3"/>
  <c r="E43" i="3"/>
  <c r="F27" i="3"/>
  <c r="F25" i="3"/>
  <c r="D50" i="3" l="1"/>
  <c r="F50" i="3" s="1"/>
  <c r="F51" i="3"/>
  <c r="D79" i="3"/>
  <c r="F79" i="3" s="1"/>
  <c r="E23" i="3"/>
  <c r="F24" i="3"/>
  <c r="D71" i="3"/>
  <c r="F46" i="3"/>
  <c r="F59" i="3"/>
  <c r="E58" i="3"/>
  <c r="E57" i="3" s="1"/>
  <c r="E61" i="3"/>
  <c r="F61" i="3" s="1"/>
  <c r="F43" i="3"/>
  <c r="D45" i="3"/>
  <c r="D42" i="3" s="1"/>
  <c r="F48" i="3"/>
  <c r="E45" i="3"/>
  <c r="E42" i="3" s="1"/>
  <c r="D53" i="3"/>
  <c r="D57" i="3"/>
  <c r="D70" i="3" l="1"/>
  <c r="F70" i="3" s="1"/>
  <c r="E22" i="3"/>
  <c r="E20" i="3" s="1"/>
  <c r="D69" i="3"/>
  <c r="F69" i="3"/>
  <c r="D22" i="3"/>
  <c r="F57" i="3"/>
  <c r="F58" i="3"/>
  <c r="F23" i="3"/>
  <c r="F45" i="3"/>
  <c r="F42" i="3"/>
  <c r="D20" i="3" l="1"/>
  <c r="F22" i="3"/>
  <c r="F20" i="3"/>
  <c r="F102" i="4" l="1"/>
  <c r="F101" i="4"/>
  <c r="F214" i="4" l="1"/>
  <c r="F213" i="4"/>
  <c r="F212" i="4"/>
  <c r="E210" i="4"/>
  <c r="E209" i="4" s="1"/>
  <c r="E8" i="4" s="1"/>
  <c r="E7" i="4" l="1"/>
  <c r="F210" i="4"/>
  <c r="F209" i="4" s="1"/>
  <c r="E20" i="5" l="1"/>
  <c r="D62" i="4"/>
  <c r="F62" i="4" s="1"/>
  <c r="D52" i="4" l="1"/>
  <c r="D51" i="4" s="1"/>
  <c r="F52" i="4" l="1"/>
  <c r="D9" i="4"/>
  <c r="F51" i="4"/>
  <c r="F9" i="4" l="1"/>
  <c r="D190" i="4" l="1"/>
  <c r="F190" i="4" s="1"/>
  <c r="D200" i="4"/>
  <c r="F200" i="4" s="1"/>
  <c r="D161" i="4" l="1"/>
  <c r="F161" i="4" s="1"/>
  <c r="D8" i="4" l="1"/>
  <c r="F8" i="4" s="1"/>
  <c r="D7" i="4" l="1"/>
  <c r="F7" i="4" s="1"/>
</calcChain>
</file>

<file path=xl/sharedStrings.xml><?xml version="1.0" encoding="utf-8"?>
<sst xmlns="http://schemas.openxmlformats.org/spreadsheetml/2006/main" count="1083" uniqueCount="536">
  <si>
    <t>383</t>
  </si>
  <si>
    <t>4</t>
  </si>
  <si>
    <t>Неисполненные</t>
  </si>
  <si>
    <t>назначения</t>
  </si>
  <si>
    <t>КОДЫ</t>
  </si>
  <si>
    <t xml:space="preserve"> Наименование показателя</t>
  </si>
  <si>
    <t>в том числе:</t>
  </si>
  <si>
    <t xml:space="preserve">Код расхода </t>
  </si>
  <si>
    <t>финансирования</t>
  </si>
  <si>
    <t>Расходы бюджета - всего</t>
  </si>
  <si>
    <t>Код</t>
  </si>
  <si>
    <t>стро-</t>
  </si>
  <si>
    <t>ки</t>
  </si>
  <si>
    <t>200</t>
  </si>
  <si>
    <t>500</t>
  </si>
  <si>
    <t>700</t>
  </si>
  <si>
    <t>520</t>
  </si>
  <si>
    <t>620</t>
  </si>
  <si>
    <t>710</t>
  </si>
  <si>
    <t>720</t>
  </si>
  <si>
    <t>х</t>
  </si>
  <si>
    <t>0503117</t>
  </si>
  <si>
    <t xml:space="preserve">Неисполненные </t>
  </si>
  <si>
    <t xml:space="preserve">              Форма 0503117  с.2</t>
  </si>
  <si>
    <t>Исполнено</t>
  </si>
  <si>
    <t>5</t>
  </si>
  <si>
    <t>6</t>
  </si>
  <si>
    <t>Доходы бюджета - всего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</si>
  <si>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</si>
  <si>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</si>
  <si>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</si>
  <si>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</si>
  <si>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</si>
  <si>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</si>
  <si>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</si>
  <si>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</si>
  <si>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по бюджетной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</si>
  <si>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</si>
  <si>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</si>
  <si>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</si>
  <si>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</si>
  <si>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</si>
  <si>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</si>
  <si>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</si>
  <si>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</si>
  <si>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Штрафы по Налогу 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</si>
  <si>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</si>
  <si>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</si>
  <si>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</si>
  <si>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физических лиц</t>
  </si>
  <si>
    <t xml:space="preserve">Земельный налог 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</si>
  <si>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</si>
  <si>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</si>
  <si>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И НЕМАТЕРИАЛЬНЫХ АКТИВОВ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</si>
  <si>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автономных учреждений)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</si>
  <si>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</si>
  <si>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 xml:space="preserve"> 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</si>
  <si>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</si>
  <si>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</si>
  <si>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</si>
  <si>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</si>
  <si>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поселений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</si>
  <si>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</si>
  <si>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</si>
  <si>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</si>
  <si>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</si>
  <si>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</si>
  <si>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Общегосударственные вопросы</t>
  </si>
  <si>
    <t xml:space="preserve">Расходы 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</si>
  <si>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</si>
  <si>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</si>
  <si>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</si>
  <si>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</si>
  <si>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 , высших исполнительных органов государвственной власти субъектов Российской Федераций, местных администраций</t>
  </si>
  <si>
    <t>Оплата работ и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</si>
  <si>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</si>
  <si>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</si>
  <si>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</si>
  <si>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</si>
  <si>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Поступления нефинансовых активов</t>
  </si>
  <si>
    <t>Увеличение стоимости материальных запасов</t>
  </si>
  <si>
    <t>Расходы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</si>
  <si>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</si>
  <si>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</si>
  <si>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</si>
  <si>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Благоустройство</t>
  </si>
  <si>
    <t>Коммунальные услуги</t>
  </si>
  <si>
    <t>Культура</t>
  </si>
  <si>
    <t>Резервные фонды</t>
  </si>
  <si>
    <t>Безвозмездные перечисления бюджетам</t>
  </si>
  <si>
    <t>Перечисления другим бюджетам бюджетной системы Российской Федерации</t>
  </si>
  <si>
    <t>из них:</t>
  </si>
  <si>
    <t>Изменение остатков средств на счетах по учету средств бюджета</t>
  </si>
  <si>
    <t>Увеличение остатков средств бюджета</t>
  </si>
  <si>
    <t>Увеличение прочих  остатков средств бюджета</t>
  </si>
  <si>
    <t>Увеличение прочих  остатков денежных средств бюджета</t>
  </si>
  <si>
    <t>Увеличение прочих  остатков денежных средств бюджетов поселений</t>
  </si>
  <si>
    <t>Уменьшение остатков средств бюджета</t>
  </si>
  <si>
    <t>Уменьшение прочих остатков средств бюджета</t>
  </si>
  <si>
    <t>Уменьшение прочих остатков денежных средств бюджетов поселений</t>
  </si>
  <si>
    <t>Неисполненные назначения</t>
  </si>
  <si>
    <t>182 1 01 02021 01 3000 110</t>
  </si>
  <si>
    <t>815 1 11 00000 00 0000 000</t>
  </si>
  <si>
    <t>815 1 11 05000 00 0000 120</t>
  </si>
  <si>
    <t>914 1 14 00000 00 0000 000</t>
  </si>
  <si>
    <t>914 1 14 06000 00 0000 430</t>
  </si>
  <si>
    <t>914 1 14 06010 00 0000 430</t>
  </si>
  <si>
    <t>914 1 14 06014 10 0000 430</t>
  </si>
  <si>
    <t>951 0102 0000000 000 000</t>
  </si>
  <si>
    <t>951 0104 0000000 000 000</t>
  </si>
  <si>
    <t>951 0200 0000000 000 000</t>
  </si>
  <si>
    <t>951 0203 0000000 000 000</t>
  </si>
  <si>
    <t>951 0300 0000000 000 000</t>
  </si>
  <si>
    <t>951 0309 0000000 000 000</t>
  </si>
  <si>
    <t>951 0503 0000000 000 000</t>
  </si>
  <si>
    <t>951 0801 0000000 000 000</t>
  </si>
  <si>
    <t>951 1100 0000000 000 000</t>
  </si>
  <si>
    <t>04226020</t>
  </si>
  <si>
    <t>951</t>
  </si>
  <si>
    <t>Оплата работ .услуг</t>
  </si>
  <si>
    <t>-</t>
  </si>
  <si>
    <t>010</t>
  </si>
  <si>
    <t xml:space="preserve"> </t>
  </si>
  <si>
    <t>Уменьшение прочих остатков денежных средств поселений</t>
  </si>
  <si>
    <t>951 01 05 00 00 00 0000 000</t>
  </si>
  <si>
    <t>951 01 05 00 00 00 0000 500</t>
  </si>
  <si>
    <t>951 01 05 02 00 00 0000 500</t>
  </si>
  <si>
    <t>951 01 05 02 01 00 0000 510</t>
  </si>
  <si>
    <t>951 01 05 02 01 10 0000 510</t>
  </si>
  <si>
    <t>951 01 05 00 00 00 0000 600</t>
  </si>
  <si>
    <t>951 01 05 02 00 00 0000 600</t>
  </si>
  <si>
    <t>951 01 05 02 01 00 0000 610</t>
  </si>
  <si>
    <t>952 01 05 02 01 10 0000 610</t>
  </si>
  <si>
    <t>Массовый спорт</t>
  </si>
  <si>
    <t>951 1102 0000000 000 000</t>
  </si>
  <si>
    <t>Физическая культура и спорт</t>
  </si>
  <si>
    <t>951 0111 0000000 000 000</t>
  </si>
  <si>
    <t>951 0500 0000000 000 000</t>
  </si>
  <si>
    <t>Безвозмездные перечисления организациям</t>
  </si>
  <si>
    <t>Субвенции бюджетом поселений на выполнение полномочий субъектов Российской Федерации</t>
  </si>
  <si>
    <r>
      <t>Единица измерения:</t>
    </r>
    <r>
      <rPr>
        <sz val="14"/>
        <rFont val="Arial Cyr"/>
        <family val="2"/>
        <charset val="204"/>
      </rPr>
      <t xml:space="preserve">  руб </t>
    </r>
  </si>
  <si>
    <t xml:space="preserve">                                                                           </t>
  </si>
  <si>
    <t>Результат исполнения бюджета (дефицит/профицит)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</si>
  <si>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</si>
  <si>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c налогоплательщиков, выбравших в качестве объекта налогообложения доходы</t>
  </si>
  <si>
    <t>Налог, взимаемый c налогоплательщиков, выбравших в качестве объекта налогообложения доходы (за налоговые периоды, истекшие до 1 января 2011 года)</t>
  </si>
  <si>
    <t>Функционирование высшего должностного лица субъекта Российской Федерации и муниципального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</si>
  <si>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</si>
  <si>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r>
      <t>финансового органа</t>
    </r>
    <r>
      <rPr>
        <sz val="14"/>
        <rFont val="Arial Cyr"/>
        <family val="2"/>
        <charset val="204"/>
      </rPr>
      <t xml:space="preserve">   </t>
    </r>
    <r>
      <rPr>
        <sz val="14"/>
        <rFont val="Arial Cyr"/>
        <charset val="204"/>
      </rPr>
      <t>Администрация Углеродовского городского поселения</t>
    </r>
  </si>
  <si>
    <t>000 1 00 00000 00 0000 000</t>
  </si>
  <si>
    <t>000 1 01 00000 00 0000 000</t>
  </si>
  <si>
    <t>000 1 01 02000 01 0000 110</t>
  </si>
  <si>
    <t>000 1 05 00000 00 0000 000</t>
  </si>
  <si>
    <t>000 1 05 01011 01 0000 110</t>
  </si>
  <si>
    <t>000 1 06 00000 00 0000 000</t>
  </si>
  <si>
    <t>000 1 06 01000 00 0000 110</t>
  </si>
  <si>
    <t>000 1 06 06000 00 0000 110</t>
  </si>
  <si>
    <t>000 1 11 00000 00 0000 000</t>
  </si>
  <si>
    <t>000 1 11 05000 00 0000 120</t>
  </si>
  <si>
    <t>000 1 11 05010 00 0000 120</t>
  </si>
  <si>
    <t>000 2 00 00000 00 0000 000</t>
  </si>
  <si>
    <t>000 2 02 00000 00 0000 000</t>
  </si>
  <si>
    <t>000 2 02 01000 00 0000 151</t>
  </si>
  <si>
    <t>000 2 02 01001 00 0000 151</t>
  </si>
  <si>
    <t>000 2 02 03000 00 0000 151</t>
  </si>
  <si>
    <t>000 2 02 03015 00 0000 151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</si>
  <si>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</si>
  <si>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</si>
  <si>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</si>
  <si>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</si>
  <si>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</si>
  <si>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 xml:space="preserve">Налог на доходы физических лиц с доходов, источником которых является налоговый агент, за 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
</t>
  </si>
  <si>
    <t>000 1 11 05013 10 0000 120</t>
  </si>
  <si>
    <t>Прочая закупка товаров, работ, услуг для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</si>
  <si>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</si>
  <si>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Безвозмездные перечисления государственным и муниципальным организациям</t>
  </si>
  <si>
    <t>Дорожное хозяйство (дорожные фонды)</t>
  </si>
  <si>
    <t>Оплата работ, услуг</t>
  </si>
  <si>
    <t>951 0400 0000000 000 000</t>
  </si>
  <si>
    <t>951 0409 0000000 000 000</t>
  </si>
  <si>
    <t>951 0502 0000000 000 000</t>
  </si>
  <si>
    <t>000 1 01 02010 01 0000 110</t>
  </si>
  <si>
    <t>000 1 01 02030 01 0000 110</t>
  </si>
  <si>
    <t>Налог на доходы физических лиц с доходов, полученных физическими лицами в соответствии со статьей 228 Налового Кодекса Российской Федерации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</si>
  <si>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</si>
  <si>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</si>
  <si>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</si>
  <si>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</si>
  <si>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законодательственными актами Российской Федерации на совершение нотариальных действий</t>
  </si>
  <si>
    <t>000 1 08 04020 01 0000 110</t>
  </si>
  <si>
    <t>000 1 05 01021 01 0000 110</t>
  </si>
  <si>
    <t>000 1 05 01020 01 0000 110</t>
  </si>
  <si>
    <t>Налог, взымаемый с налогоплательщиков, выбравших в качестве объекта налогооблажения доходы, уменьшенные на величину расходов</t>
  </si>
  <si>
    <t>000 1 05 01010 01 0000 110</t>
  </si>
  <si>
    <t>000 1 16 90050 10 0000 140</t>
  </si>
  <si>
    <t>Безвозмездные перечисления организациям, за исключением государственных и муниципальных организаций</t>
  </si>
  <si>
    <t>Руководитель                                           _________________________                       Е.П.Буравикова</t>
  </si>
  <si>
    <t>000 1 05 01000 00 0000 110</t>
  </si>
  <si>
    <t>Главный бухгалтер ________________ Н.В.Дьякова</t>
  </si>
  <si>
    <t>Прочая закупка товаров, работ и услуг для государственных (муниципальных) нужд</t>
  </si>
  <si>
    <t>000 1 16 90000 00 0000 140</t>
  </si>
  <si>
    <t>Прочие поступления от денежных взысканий (штрафов) и иных сумм в возмещении ущерба</t>
  </si>
  <si>
    <t>Прочие поступления от денежных взысканий (штрафов) и иных сумм в возмещении ущерба, зачисляемые в бюджеты поселений</t>
  </si>
  <si>
    <t>Начальник экономической службы   _______________           Л.Н.Школьникова</t>
  </si>
  <si>
    <t>x</t>
  </si>
  <si>
    <t>000 1 03 00000 00 0000 000</t>
  </si>
  <si>
    <t>000 1 03 02000 01 0000 110</t>
  </si>
  <si>
    <t>НАЛОГИ И ТОВАРЫ (РАБОТЫ,УСЛУГИ),РЕАЛИЗУЕМЫЕ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</si>
  <si>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</si>
  <si>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Доходы от уплаты акцизов на дизельное топливо,подлежащие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</si>
  <si>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000 1 03 02230 01 0000 110</t>
  </si>
  <si>
    <t xml:space="preserve">Доходы от уплаты акцизов на моторные масла для дизельных и (или) карбюраторных(инжекторных) двигателей,подлежащие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</si>
  <si>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000 1 03 02240 01 0000 110</t>
  </si>
  <si>
    <t xml:space="preserve">Доходы от уплаты акцизов на автомобильный бензин,подлежащие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</t>
  </si>
  <si>
    <t>000 1 03 02250 01 0000 110</t>
  </si>
  <si>
    <t>000 1 03 02260 01 0000 110</t>
  </si>
  <si>
    <t>Другие общегосударственные расходы</t>
  </si>
  <si>
    <t>951 0113 0000000 000 000</t>
  </si>
  <si>
    <t>951 0102 8810011 121 213</t>
  </si>
  <si>
    <t>951 0102 8810011 121 211</t>
  </si>
  <si>
    <t>951 0102 8810011 121 210</t>
  </si>
  <si>
    <t>951 0102 8810011 121 200</t>
  </si>
  <si>
    <t>951 0102 8810011 122 000</t>
  </si>
  <si>
    <t>951 0102 8810011 122 200</t>
  </si>
  <si>
    <t>951 0102 8810011 122 210</t>
  </si>
  <si>
    <t>951 0102 8810011 122 212</t>
  </si>
  <si>
    <t>951 0104 0120000 000 000</t>
  </si>
  <si>
    <t>951 0104 0120011 121 213</t>
  </si>
  <si>
    <t>951 0104 0120011 121 000</t>
  </si>
  <si>
    <t>951 0104 0120011 121 200</t>
  </si>
  <si>
    <t>951 0104 0120011 121 210</t>
  </si>
  <si>
    <t>951 0104 0120011 121 211</t>
  </si>
  <si>
    <t>951 0104 0120011 122 000</t>
  </si>
  <si>
    <t>951 0104 0120011 122 200</t>
  </si>
  <si>
    <t>951 0104 0120011 122 210</t>
  </si>
  <si>
    <t>951 0104 0120011 122 212</t>
  </si>
  <si>
    <t>951 0104 0120019 244 200</t>
  </si>
  <si>
    <t>951 0104 0120019 244 220</t>
  </si>
  <si>
    <t>951 0104 0120019 244 226</t>
  </si>
  <si>
    <t>951 0104 0120019 244 300</t>
  </si>
  <si>
    <t>951 0104 0120019 244 340</t>
  </si>
  <si>
    <t>951 0111 9919030 000 000</t>
  </si>
  <si>
    <t>951 0111 9919030 870 200</t>
  </si>
  <si>
    <t>951 0111 9919030 870 290</t>
  </si>
  <si>
    <t>951 0113 0129999 851 200</t>
  </si>
  <si>
    <t>951 0113 0129999 851 290</t>
  </si>
  <si>
    <t>951 0113 0129999 852 200</t>
  </si>
  <si>
    <t>951 0113 0129999 852 290</t>
  </si>
  <si>
    <t xml:space="preserve">951 0203 9995118 000 000 </t>
  </si>
  <si>
    <t xml:space="preserve">951 0203 9995118 121 000 </t>
  </si>
  <si>
    <t xml:space="preserve">951 0203 9995118 121 200 </t>
  </si>
  <si>
    <t>951 0203 9995118 121 210</t>
  </si>
  <si>
    <t>951 0203 9995118 121 211</t>
  </si>
  <si>
    <t>951 0203 9995118 121 213</t>
  </si>
  <si>
    <t>951 0309 0328501 540 251</t>
  </si>
  <si>
    <t>951 0309 0328501 540 250</t>
  </si>
  <si>
    <t>951 0309 0328501 540 200</t>
  </si>
  <si>
    <t>951 0309 0328501 000 000</t>
  </si>
  <si>
    <t>951 0309 0332006 000 000</t>
  </si>
  <si>
    <t>951 0309 0332006 244 340</t>
  </si>
  <si>
    <t xml:space="preserve">951 0309 0332006 244 000 </t>
  </si>
  <si>
    <t>951 0409 0412007 244 000</t>
  </si>
  <si>
    <t>951 0409 0412007 244 200</t>
  </si>
  <si>
    <t>951 0409 0412007 244 220</t>
  </si>
  <si>
    <t>951 0409 0412007 244 225</t>
  </si>
  <si>
    <t>951 0409 0417351 000 000</t>
  </si>
  <si>
    <t>951 0409 0417351 244 000</t>
  </si>
  <si>
    <t>951 0409 0417351 244 200</t>
  </si>
  <si>
    <t>951 0409 0417351 244 220</t>
  </si>
  <si>
    <t>951 0409 0417351 244 225</t>
  </si>
  <si>
    <t>951 0409 0422008 000 000</t>
  </si>
  <si>
    <t>951 0409 0422008 244 000</t>
  </si>
  <si>
    <t>951 0409 0422008 244 200</t>
  </si>
  <si>
    <t>951 0409 0422008 244 220</t>
  </si>
  <si>
    <t>951 0409 0422008 244 225</t>
  </si>
  <si>
    <t>951 0801 0210059 611 000</t>
  </si>
  <si>
    <t>951 0801 0210059 611 200</t>
  </si>
  <si>
    <t>951 0801 0210059 611 240</t>
  </si>
  <si>
    <t>951 0801 0210059 611 241</t>
  </si>
  <si>
    <t>951 1102 0222016 000 000</t>
  </si>
  <si>
    <t>951 1102 0222016 244 000</t>
  </si>
  <si>
    <t>951 0502 0538503 810 242</t>
  </si>
  <si>
    <t>951 0502 0538503 810 240</t>
  </si>
  <si>
    <t>951 0502 0538503 000 000</t>
  </si>
  <si>
    <t>951 0502 0530000 000 000</t>
  </si>
  <si>
    <t>951 0503 0522014 244 225</t>
  </si>
  <si>
    <t>951 0503 0512012 244 223</t>
  </si>
  <si>
    <t>951 0503 0512012 244 220</t>
  </si>
  <si>
    <t>951 0503 0512012 244 200</t>
  </si>
  <si>
    <t>951 0503 0512012 244 000</t>
  </si>
  <si>
    <t>951 0503 0512012 000 000</t>
  </si>
  <si>
    <t>951 0503 0522014 000 000</t>
  </si>
  <si>
    <t>951 0503 0522014 244 000</t>
  </si>
  <si>
    <t>951 0503 0522014 244 220</t>
  </si>
  <si>
    <t>951 0503 0522014 244 200</t>
  </si>
  <si>
    <t>951 0502 0537366 000 000</t>
  </si>
  <si>
    <t>951 0502 0537366 810 200</t>
  </si>
  <si>
    <t>951 0502 0537366 810 240</t>
  </si>
  <si>
    <t>951 0502 0537366 810 242</t>
  </si>
  <si>
    <t>951 0409 0418505 244 225</t>
  </si>
  <si>
    <t>951 0409 0418505 000 000</t>
  </si>
  <si>
    <t>951 0409 0418505 244 000</t>
  </si>
  <si>
    <t>951 0409 0418505 244 220</t>
  </si>
  <si>
    <t>951 0409 0418505 244 200</t>
  </si>
  <si>
    <t>ШТРАФЫ,САНКЦИИ,ВОЗМЕЩЕНИЕ УЩЕРБА</t>
  </si>
  <si>
    <t>000 1 16 00000 00 0000 000</t>
  </si>
  <si>
    <t>Единый сельскохозяйственный налог</t>
  </si>
  <si>
    <t>000 1 05 03000 01 0000 110</t>
  </si>
  <si>
    <t>000 1 05 03010 01 0000 110</t>
  </si>
  <si>
    <t>951 0104 0120019 244 000</t>
  </si>
  <si>
    <t>951 0104 0120019 244 221</t>
  </si>
  <si>
    <t>951 0309 0322003 000 000</t>
  </si>
  <si>
    <t>951 0309 0322003 244 220</t>
  </si>
  <si>
    <t>951 0309 0322003 244 226</t>
  </si>
  <si>
    <t>951 0409 0410000 000 000</t>
  </si>
  <si>
    <t>951 0309 0330000 000 000</t>
  </si>
  <si>
    <t>Подпрограмма "Развитие муниципального управления и муниципальной службы в Углеродовском городском поселении,повышение квалификации лиц,занятых в системе местного самоуправления"</t>
  </si>
  <si>
    <t>951 0113 0612021 000 000</t>
  </si>
  <si>
    <t>951 0113 0612021 244 000</t>
  </si>
  <si>
    <t>951 0113 0612021 244 200</t>
  </si>
  <si>
    <t>951 0113 0612021 244 220</t>
  </si>
  <si>
    <t>951 0113 0612021 244 226</t>
  </si>
  <si>
    <t>Подпрограмма "Обеспечение реализации муниципальной программы Углеродовского городского поселения "Муниципальная политика"</t>
  </si>
  <si>
    <t>951 0113 0622022 000 000</t>
  </si>
  <si>
    <t>951 0113 0622022 244 000</t>
  </si>
  <si>
    <t>951 0113 0622022 244 200</t>
  </si>
  <si>
    <t>951 0113 0622022 244 220</t>
  </si>
  <si>
    <t>951 0113 0622022 244 226</t>
  </si>
  <si>
    <t>Транспортные услуги</t>
  </si>
  <si>
    <t>951 1102 0222016 244 200</t>
  </si>
  <si>
    <t>951 1102 0222016 244 220</t>
  </si>
  <si>
    <t>951 1102 0222016 244 222</t>
  </si>
  <si>
    <t>951 0113 0128501 000 000</t>
  </si>
  <si>
    <t>951 0113 0128501 540 251</t>
  </si>
  <si>
    <t>951 0113 0129999 851 000</t>
  </si>
  <si>
    <t>Уплата налога на имущество организаций и земельного налога</t>
  </si>
  <si>
    <t>Уплата прочих налогов, сборов и иных платежей</t>
  </si>
  <si>
    <t>951 0113 0129999 852 000</t>
  </si>
  <si>
    <t>951 0502 0532017 810 242</t>
  </si>
  <si>
    <t>951 0502 0532017 810 240</t>
  </si>
  <si>
    <t>951 0502 0532017 000 000</t>
  </si>
  <si>
    <t>60626165</t>
  </si>
  <si>
    <t>Пенсии, выплачиваемые организациями сектора государственного управления</t>
  </si>
  <si>
    <t xml:space="preserve">Социальное обеспечение </t>
  </si>
  <si>
    <t>Пенсии, пособия, выплачиваемые организациями сектора государственного управления</t>
  </si>
  <si>
    <t>951 0104 0120019 244 225</t>
  </si>
  <si>
    <t>951 0113 0120000 000 000</t>
  </si>
  <si>
    <t>951 0111 9919030 870 000</t>
  </si>
  <si>
    <t>951 0113 0610000 000 000</t>
  </si>
  <si>
    <t>951 0113 0128501 540 200</t>
  </si>
  <si>
    <t>951 0113 0128501 540 250</t>
  </si>
  <si>
    <t>951 0113 0620000 000 000</t>
  </si>
  <si>
    <t xml:space="preserve">951 0203 9990000 000 000 </t>
  </si>
  <si>
    <t>951 0309 0320000 000 000</t>
  </si>
  <si>
    <t>951 0309 0322003 244 000</t>
  </si>
  <si>
    <t>951 0309 0322003 244 200</t>
  </si>
  <si>
    <t>951 0309 0328501 540 000</t>
  </si>
  <si>
    <t xml:space="preserve">951 0309 0332006 244 300 </t>
  </si>
  <si>
    <t>951 0502 0537366 810 000</t>
  </si>
  <si>
    <t>951 0502 0538503 810 000</t>
  </si>
  <si>
    <t>951 0502 0538503 810 200</t>
  </si>
  <si>
    <t>951 0502 0532017 810 000</t>
  </si>
  <si>
    <t>951 0502 0532017 810 200</t>
  </si>
  <si>
    <t>951 0503 0510000 000 000</t>
  </si>
  <si>
    <t>Глава Углеродовского городского поселения</t>
  </si>
  <si>
    <t>951 0104 9997239 000 000</t>
  </si>
  <si>
    <t>951 0104 9997239 244 000</t>
  </si>
  <si>
    <t>951 0104 9997239 244 300</t>
  </si>
  <si>
    <t>951 0104 9997239 244 340</t>
  </si>
  <si>
    <t>951 0503 0520000 000 000</t>
  </si>
  <si>
    <t>951 0800 0000000 000 000</t>
  </si>
  <si>
    <t>951 1102 0220000 000 000</t>
  </si>
  <si>
    <t>Культура,кинематография</t>
  </si>
  <si>
    <t>951 0801 0210000 000 000</t>
  </si>
  <si>
    <t>951 0113 0128501 540 000</t>
  </si>
  <si>
    <t>Расходы на социальную поддержку лиц из числа муниципальных служащих Углеродовского городского поселения</t>
  </si>
  <si>
    <t>Непрграммные расходы</t>
  </si>
  <si>
    <t>Администрация Углеродовского городского поселения</t>
  </si>
  <si>
    <t>Фонды оплаты труда государственных (муниципальных) органов и взносы по обязательному социальному страхованию</t>
  </si>
  <si>
    <t>951 0102 8810011 121 000</t>
  </si>
  <si>
    <t>Иные выплаты персоналу государственных (муниципальных) органов,за исключением фонда оплаты труда</t>
  </si>
  <si>
    <t>Подпрограмма "Нормативно-методическое обеспечение и организация бюджетного процесса"муниципальной программы Углеродовского городского поселения "Управление муниципальными финансами"</t>
  </si>
  <si>
    <t>Фонд оплаты труда государственных (муниципальных) органов и взносы по обязательному социальному страхованию</t>
  </si>
  <si>
    <t>Прочая закупка товаров, работ, услуг для обеспечения государственных (муниципальных нужд)</t>
  </si>
  <si>
    <t>Непрограммные расходы</t>
  </si>
  <si>
    <t>Финансовое обеспечение непредвиденных расходов</t>
  </si>
  <si>
    <t>951 0111 9910000 000 000</t>
  </si>
  <si>
    <t>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(Резервные средства)</t>
  </si>
  <si>
    <t>Резервные средства</t>
  </si>
  <si>
    <t>Подпрограмма "Нормативно-методическое обеспечение и организация бюджетного прцесса" муниципальной программы Углеродовского городского поселения "Управление муниципальными финансами"</t>
  </si>
  <si>
    <t>951 0113 0129999 000 000</t>
  </si>
  <si>
    <t>Межбюджетные трансферты перечисляемые из бюджета поселения бюджету Красносулинского района 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"Нормативно-методическое обеспечение и организация бюджетного процесса" муниципальной программы Углеродовского городского поселения "Управление муниципальными финансами"</t>
  </si>
  <si>
    <t>Подпрограмма "Социальная поддержка лиц из числа муниципальных служащих Углердовского городского поселения, имеющих право на получение государственной пенсии за выслугу лет" муниципальной программы Углеродовского городского поселения "Муниципальная политика"</t>
  </si>
  <si>
    <t>951 1001 0630000 000 000</t>
  </si>
  <si>
    <t>Социальная политика</t>
  </si>
  <si>
    <t>Пенсионное обеспечение</t>
  </si>
  <si>
    <t>951 1000 0000000 000 000</t>
  </si>
  <si>
    <t>951 1001 0000000 000 000</t>
  </si>
  <si>
    <t>Защита населения на территории от чрезвычайных ситуаций природного и техногенного характера, гражданская оборона</t>
  </si>
  <si>
    <t>Мероприятия по предупреждению чрезвычайных ситуаций и пропаганде среди населения безопасности жизнедеятельности, обучение действиями при возникновении чрезвычайных ситуаций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</si>
  <si>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трансферты,перечисляемые из бюджета поселения бюджету Красносулинского района и направляемые на финансирование расходов,связанных с передачей 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</si>
  <si>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Подпрограмма "Защита от чрезвычайных ситуаций"муниципальной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</si>
  <si>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Мероприятия по предупреждению происшествий на водных объектах в рамках подпрограммы "Защита от чрезвычайных ситуаций" муниципальной программы Углеродовского городского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</si>
  <si>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Прочая закупка товаров, работ и услуг для обеспечения государственных (муниципальных) нужд</t>
  </si>
  <si>
    <t>Национальная экономика</t>
  </si>
  <si>
    <t>951 0409 0412007 000 000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</si>
  <si>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 "Развитие транспортной системы"</t>
  </si>
  <si>
    <t>Расходы на софинансирование за счёт межбюджетных трансфертов из бюджета района расходов на ремонт и содержание автомобильных дорог общего пользования  местного значения в рамках подпрограммы "Развитие транспортной инфраструктуры Углеродовского городского поселения"муниципальной программы Углеродовского городского поселения "Развитие транспортгной системы"</t>
  </si>
  <si>
    <t>Расходы на софинансирование расходов на ремонт и содержание автомобильных дорог общего пользования  местного значения в рамках подпрограммы "Развитие транспортной инфраструктуры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</si>
  <si>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2 "Повышение безопасности дорожного движения на территории Углеродовского городского поселения"</t>
  </si>
  <si>
    <t>951 0409 0420000 000 000</t>
  </si>
  <si>
    <t>Жилищно-коммунальное хозяйство</t>
  </si>
  <si>
    <t>Коммунальное хозяйство</t>
  </si>
  <si>
    <t>Подпрограмма "Развитие жилищно-коммунального хозяйства Углеродовского городского поселения"</t>
  </si>
  <si>
    <t>Расходы на возмещение предприятиям жилищно-коммунального хозяйства части платы граждан за  коммунальные услуги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поселения"Благоустройство территории и жилищно-коммунальное хозяйство"</t>
  </si>
  <si>
    <t>Расходы за счёт межбюджетных трансфертов из бюджета района на возмещение предприятиям жилищно-коммунального хозяйства части платы граждан за коммунальные услуги в рамках подпрограммы "Развитие жилищно-коммунального хозяйства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</si>
  <si>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>Софинансирование расходов на возмещение предприятиям жилищно-коммунального хозяйства части платы граждан коммунальные услуги в рамках подпрограммы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</si>
  <si>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Субсидии юридическим лицам (кроме некоммерческих организаций),индивидуальным предпринимателям,  физическим лицам)</t>
  </si>
  <si>
    <t>Мероприятия по организации уличного освещения,содержанию и ремонту объектов уличного освещения в рамках подпрограммы "Содержание уличного освещения Углеродовского городского поселения " муниципальной программы Углеродовского городского поселения "Благоустройство территории и жилищно-коммунальное хозяйство"</t>
  </si>
  <si>
    <t>Мероприятия по развитию физической культуры и спорта Углеродовского городского поселения в рамках подпрограммы "Развитие физической культуры и спорта Углеродовского городского поселения " муниципальной программы Углеродовского городского поселения "Развитие культуры,физической культуры и спорта"</t>
  </si>
  <si>
    <t>951 0000 0000000  000 000</t>
  </si>
  <si>
    <t>951 0100 0000000 000 000</t>
  </si>
  <si>
    <t>951 0102 8810000 000 000</t>
  </si>
  <si>
    <t>Мероприятия по организации дорожного движения в рамках подпрограммы "Повышение безопасности дорожного движения на территории Углеродовского городского поселения"муниципальной программы Углеродовского городского поселения "Развитие транспортной системы"</t>
  </si>
  <si>
    <t>Подпрограмма "Благоусройство территории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</si>
  <si>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 "Содержание уличного освещения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</si>
  <si>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t>Подпрограмма"Развитие культуры"муниципальной программы Углеродовского городского поселения "Развитие культуры, физической культуры и спорта"</t>
  </si>
  <si>
    <t>Подпрограмма"Развитие физической культуры и спорта Углеродовского городского поселения"муниципальной программы Углеродовского городского поселения "Развитие культуры,физической культуры и спорта"</t>
  </si>
  <si>
    <t>951 1001 0631001 312 263</t>
  </si>
  <si>
    <t>951 1001 0631001 312 260</t>
  </si>
  <si>
    <t>951 1001 0631001 312 200</t>
  </si>
  <si>
    <t>951 1001 0631001 312 000</t>
  </si>
  <si>
    <t>951 1001 0631001 000 000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</si>
  <si>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и жилищно-коммунальное хозяйство Углеродовского городского поселения" муниципальной программы Углеродовского городского поселения "Благоустройство территории и жилищно-коммунальное хозяйство"</t>
  </si>
  <si>
    <t xml:space="preserve">                              2. Расходы бюджета</t>
  </si>
  <si>
    <t xml:space="preserve">                                                                                      3. Источники финансирования дефицита бюджета</t>
  </si>
  <si>
    <t xml:space="preserve">                     1. Доходы бюджета</t>
  </si>
  <si>
    <t xml:space="preserve">                                                         Форма по ОКУД</t>
  </si>
  <si>
    <t xml:space="preserve">              по ОКПО</t>
  </si>
  <si>
    <t xml:space="preserve">         Глава по БК</t>
  </si>
  <si>
    <t xml:space="preserve">            по ОКТМО</t>
  </si>
  <si>
    <t xml:space="preserve">                    Дата</t>
  </si>
  <si>
    <t xml:space="preserve">                                                                                     ОТЧЕТ ОБ ИСПОЛНЕНИИ БЮДЖЕТА</t>
  </si>
  <si>
    <t>000 1 06 06030 03 0000 110</t>
  </si>
  <si>
    <t>000 1 06 06033 13 0000 110</t>
  </si>
  <si>
    <t>000 1 06 06040 00 0000 110</t>
  </si>
  <si>
    <t>000 1 06 06043 13 0000 110</t>
  </si>
  <si>
    <t>Земельный налог с организаций</t>
  </si>
  <si>
    <t>000 1 11 05013 13 0000 120</t>
  </si>
  <si>
    <t>Земельный налог с организаций, обладающих земельным участком,расположенным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</si>
  <si>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</si>
  <si>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 земельным участком, расположенным в границах городских поселений</t>
  </si>
  <si>
    <t>000 2 02 01001 13 0000 151</t>
  </si>
  <si>
    <t>Подпрограмма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</si>
  <si>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951 0309 0310000 000 000</t>
  </si>
  <si>
    <t>951 0309 0312002 000 000</t>
  </si>
  <si>
    <t>Мероприятия по повышению уровня пожарной безопасности населения и территории поселения в рамках подпрограммы "Пожарная безопасность"муниципальной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</si>
  <si>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951 0309 0312002 244 000</t>
  </si>
  <si>
    <t>951 0309 0312002 244 200</t>
  </si>
  <si>
    <t>951 0309 0312002 244 220</t>
  </si>
  <si>
    <t>951 0309 0312002 244 226</t>
  </si>
  <si>
    <t>Мероприятия по ремонту и обслуживанию объектов жилищно-коммунального хозяйства" в рамках подпрограммы "Развитие жилищно-коммунального хозяйства" муниципальной программы Углеродовского городского поселения "Благоустройство территории и жилищно-коммунальное хозяйство"</t>
  </si>
  <si>
    <t>951 0502 0532023 000 000</t>
  </si>
  <si>
    <t>951 0502 0532023 244 000</t>
  </si>
  <si>
    <t>951 0502 0532023 244 200</t>
  </si>
  <si>
    <t>951 0502 0532023 244 220</t>
  </si>
  <si>
    <t>951 0502 0532023 244 225</t>
  </si>
  <si>
    <r>
      <t>Наименование публично-правового образования</t>
    </r>
    <r>
      <rPr>
        <sz val="14"/>
        <rFont val="Arial Cyr"/>
        <family val="2"/>
        <charset val="204"/>
      </rPr>
      <t xml:space="preserve"> "  </t>
    </r>
    <r>
      <rPr>
        <sz val="12"/>
        <rFont val="Arial Cyr"/>
        <charset val="204"/>
      </rPr>
      <t>Муниципальное образование Углеродовское городское поселение "</t>
    </r>
  </si>
  <si>
    <t>000 1 06 01030 13 0000 110</t>
  </si>
  <si>
    <t>Доходы, получаемые в виде арендной платы за земельные участки, государственная собственность на которые не разграничена,и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</si>
  <si>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000 2 02 03015 13 0000 151</t>
  </si>
  <si>
    <t>951 0113 0122013 000 000</t>
  </si>
  <si>
    <t>Взносы в Ассоциацию "Совет муниципальных образований Ростовской области" в рамках подпрограммы "Нормативно-методическое обеспечение и организация бюджетного процесса"муниципальной программы Углеродовского городского поселения"Управление муниципальными финансами"</t>
  </si>
  <si>
    <t>Уплата иных платежей</t>
  </si>
  <si>
    <t>951 0113 0122013 853 000</t>
  </si>
  <si>
    <t>951 0113 0122013 853 200</t>
  </si>
  <si>
    <t>951 0113 0122013 853 290</t>
  </si>
  <si>
    <t>951 0113 9999999 000 000</t>
  </si>
  <si>
    <t>951 0113 9999999 852 290</t>
  </si>
  <si>
    <t>951 0502 0532024 244 225</t>
  </si>
  <si>
    <t>951 0503 0522014 244 226</t>
  </si>
  <si>
    <t>951 0113 9999999 852 000</t>
  </si>
  <si>
    <t>951 0113 9999999 852 200</t>
  </si>
  <si>
    <t>951 0502 0532024 000 000</t>
  </si>
  <si>
    <t>951 0502 0532024 244 000</t>
  </si>
  <si>
    <t>951 0502 0532024 244 200</t>
  </si>
  <si>
    <t>951 0502 0532024 244 220</t>
  </si>
  <si>
    <t>Мероприятия по газификации Углеродовского городского поселения в рамках подрограммы "Развитие жилищно-коммунального хозяйства Углеродовского городского поселения"муниципальной программы Углеродовского городского поселения "Благоустройство территории и жилищно-коммунальное хозяйство"</t>
  </si>
  <si>
    <r>
      <t>Периодичность</t>
    </r>
    <r>
      <rPr>
        <sz val="14"/>
        <rFont val="Arial Cyr"/>
        <family val="2"/>
        <charset val="204"/>
      </rPr>
      <t>:  месячная,квартальная,годовая</t>
    </r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</si>
  <si>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</si>
  <si>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</si>
  <si>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951 0104 9990000 000 000</t>
  </si>
  <si>
    <t>000 1 16 51000 02 0000 140</t>
  </si>
  <si>
    <t>000 1 16 51040 02 0000 140</t>
  </si>
  <si>
    <t>Денежные взыскания(штрафы),установленные законами субъектов РФ за  несоблюдение муниципальных правовых актов</t>
  </si>
  <si>
    <t>Денежные взыскания(штрафы),установленные законами субъектов РФ за  несоблюдение муниципальных правовых актов, зачисляемые в бюджеты поселений</t>
  </si>
  <si>
    <t>951 0503 0512012 244 225</t>
  </si>
  <si>
    <t>951 0503 0522014 244 310</t>
  </si>
  <si>
    <t>951 0503 0522014 244 340</t>
  </si>
  <si>
    <t>Увеличение стоимости основных средств</t>
  </si>
  <si>
    <t xml:space="preserve">Расходы на осуществление полномочий по определению в соответствии с частью 1 статьи 11.2 Областного закона от 25 октября 2002г. № 273-ЗС "Об административных правонарушениях",перечня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Углеродовского городского поселения </t>
  </si>
  <si>
    <t>951 0503 0512012 244 340</t>
  </si>
  <si>
    <t>951 0503 0512012 244 226</t>
  </si>
  <si>
    <t>951 0409 0412007 244 340</t>
  </si>
  <si>
    <t>951 0502 0532023 244 226</t>
  </si>
  <si>
    <t>на 1 августа 2015 года</t>
  </si>
  <si>
    <t>01.08.2015</t>
  </si>
  <si>
    <t>951 0113 9999014 000 000</t>
  </si>
  <si>
    <t>Исполнение судебных актов, предусматривающих обращение взыскания на средства бюджета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</t>
  </si>
  <si>
    <t>951 0113 9999014 244 000</t>
  </si>
  <si>
    <t>951 0113 9999014 244 200</t>
  </si>
  <si>
    <t>951 0113 9999014 244 225</t>
  </si>
  <si>
    <t>951 0113 9999014 852 000</t>
  </si>
  <si>
    <t>951 0113 9999014 852 200</t>
  </si>
  <si>
    <t>951 0113 9999014 852 290</t>
  </si>
  <si>
    <t>951 0409 0412007 244 226</t>
  </si>
  <si>
    <t>Иные мероприятия в области дорожного хозяйства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 " Развитие транспортной системы"</t>
  </si>
  <si>
    <t>"03"августа 2015г.</t>
  </si>
  <si>
    <t>951 0409 0412009 244 226</t>
  </si>
  <si>
    <t>951 0409 0412009 244 220</t>
  </si>
  <si>
    <t>951 0409 0412009 244 200</t>
  </si>
  <si>
    <t>951 0409 0412009 244 000</t>
  </si>
  <si>
    <t>951 0409 0412009 000 000</t>
  </si>
  <si>
    <t>Реализация направления расходов в рамках подпрограммы "Нормативно-методическое обеспечение и организация бюджетного процесса " муниципальной программы Углеродовского городского поселения           " Управление муниципальными финансами"</t>
  </si>
  <si>
    <t>Повышение квалификации лиц,занятых в системе местного самоуправления,замещающих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Углеродовском городском поселении,повышение кваллификации лиц,занятых в системе местного самоуправления" муниципальной программы Углеродовского городского поселения"Муниципальная политика"</t>
  </si>
  <si>
    <t>Официальная публикация нормативно-правовых актов Углеродовского городского поселения,проектов правовых актов Углеродовского городского поселения и иных информационных материалов в средствах массовой информации  в рамках подпрограммы "Обеспечение реализации муниципальной программы Углеродовского городского поселения "Муниципальная политика"</t>
  </si>
  <si>
    <t>Реализация направления расходов по иным непрограммным расходам в рамках непрограммных расходов органа местного самоуправления Углеродовского городского поселения</t>
  </si>
  <si>
    <t>Расходы на осществление первичного воинского учёта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</t>
  </si>
  <si>
    <t>Мероприятия по предупреждению происшествий на водных объектах  в рамках подпрограммы "Обеспечение безопасности на водных объектах" муниципальной программы Углеродовского городского поселения"Защита населения и территории  от чрезвычайных ситуаций ,обеспечение пожарной безопасности и безопасности людей на водных объектах"</t>
  </si>
  <si>
    <t>Подпрограмма "Развитие транспортной инфраструктуры Углеродовского городского поселения" муниципальной программы Углеродовского городского поселения           "Развитие транспортной системы"</t>
  </si>
  <si>
    <t>Мероприятия по ремонту и содержанию автомобильных дорог общего пользования местного значения в рамках подпрограммы "Развитие транспортной инфраструктуры Углеродовского городского поселения" муниципальной программы Углеродовского городского поселения"Развитие транспортной системы"</t>
  </si>
  <si>
    <t>951 0409 0412025 244 225</t>
  </si>
  <si>
    <t>951 0409 0412025 244 220</t>
  </si>
  <si>
    <t>951 0409 0412025 244 200</t>
  </si>
  <si>
    <t>951 0409 0412025 244 000</t>
  </si>
  <si>
    <t>951 0409 0412025 000 000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</si>
</sst>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#,##0.00_ ;\-#,##0.00\ "/>
  </numFmts>
  <fonts count="20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4"/>
      <name val="Arial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6"/>
      <name val="Arial"/>
      <family val="2"/>
      <charset val="204"/>
    </font>
    <font>
      <sz val="18"/>
      <name val="Arial Cyr"/>
      <family val="2"/>
      <charset val="204"/>
    </font>
    <font>
      <sz val="18"/>
      <name val="Arial"/>
      <family val="2"/>
      <charset val="204"/>
    </font>
    <font>
      <sz val="16"/>
      <name val="Arial Cyr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6"/>
      <name val="Arial Cyr"/>
      <family val="2"/>
      <charset val="204"/>
    </font>
    <font>
      <b/>
      <sz val="16"/>
      <name val="Arial"/>
      <family val="2"/>
      <charset val="204"/>
    </font>
    <font>
      <b/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3" xfId="0" applyBorder="1" applyAlignment="1"/>
    <xf numFmtId="49" fontId="0" fillId="0" borderId="3" xfId="0" applyNumberFormat="1" applyBorder="1"/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Border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 applyAlignment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/>
    <xf numFmtId="49" fontId="7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10" fillId="0" borderId="0" xfId="0" applyFont="1" applyBorder="1" applyAlignment="1"/>
    <xf numFmtId="49" fontId="8" fillId="0" borderId="0" xfId="0" applyNumberFormat="1" applyFont="1" applyBorder="1" applyAlignment="1">
      <alignment horizontal="centerContinuous"/>
    </xf>
    <xf numFmtId="0" fontId="7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/>
    <xf numFmtId="49" fontId="8" fillId="0" borderId="0" xfId="0" applyNumberFormat="1" applyFont="1" applyBorder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right" wrapText="1"/>
    </xf>
    <xf numFmtId="49" fontId="7" fillId="0" borderId="0" xfId="0" applyNumberFormat="1" applyFont="1" applyBorder="1" applyAlignment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vertical="top"/>
    </xf>
    <xf numFmtId="49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49" fontId="9" fillId="0" borderId="0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/>
    <xf numFmtId="49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Continuous"/>
    </xf>
    <xf numFmtId="49" fontId="8" fillId="0" borderId="12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Continuous"/>
    </xf>
    <xf numFmtId="49" fontId="8" fillId="0" borderId="14" xfId="0" applyNumberFormat="1" applyFont="1" applyBorder="1" applyAlignment="1">
      <alignment horizontal="centerContinuous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/>
    <xf numFmtId="49" fontId="9" fillId="0" borderId="3" xfId="0" applyNumberFormat="1" applyFont="1" applyBorder="1"/>
    <xf numFmtId="0" fontId="9" fillId="0" borderId="3" xfId="0" applyFont="1" applyBorder="1"/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/>
    <xf numFmtId="49" fontId="11" fillId="0" borderId="7" xfId="0" applyNumberFormat="1" applyFont="1" applyBorder="1" applyAlignment="1"/>
    <xf numFmtId="4" fontId="12" fillId="0" borderId="5" xfId="0" applyNumberFormat="1" applyFont="1" applyBorder="1" applyAlignment="1">
      <alignment horizontal="right"/>
    </xf>
    <xf numFmtId="0" fontId="7" fillId="0" borderId="6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top" wrapText="1"/>
    </xf>
    <xf numFmtId="49" fontId="11" fillId="0" borderId="8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4" fontId="13" fillId="0" borderId="5" xfId="0" applyNumberFormat="1" applyFont="1" applyBorder="1" applyAlignment="1">
      <alignment horizontal="right"/>
    </xf>
    <xf numFmtId="0" fontId="9" fillId="0" borderId="5" xfId="0" applyFont="1" applyBorder="1"/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/>
    </xf>
    <xf numFmtId="49" fontId="11" fillId="0" borderId="5" xfId="0" applyNumberFormat="1" applyFont="1" applyBorder="1" applyAlignment="1"/>
    <xf numFmtId="0" fontId="11" fillId="0" borderId="0" xfId="0" applyFont="1"/>
    <xf numFmtId="0" fontId="17" fillId="0" borderId="0" xfId="0" applyFont="1" applyAlignment="1">
      <alignment horizontal="left"/>
    </xf>
    <xf numFmtId="49" fontId="14" fillId="0" borderId="0" xfId="0" applyNumberFormat="1" applyFont="1" applyBorder="1" applyAlignment="1">
      <alignment horizontal="center" wrapText="1"/>
    </xf>
    <xf numFmtId="49" fontId="17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9" fontId="13" fillId="0" borderId="5" xfId="0" applyNumberFormat="1" applyFont="1" applyBorder="1" applyAlignment="1">
      <alignment horizontal="center"/>
    </xf>
    <xf numFmtId="4" fontId="11" fillId="0" borderId="5" xfId="0" applyNumberFormat="1" applyFont="1" applyBorder="1" applyAlignment="1"/>
    <xf numFmtId="4" fontId="12" fillId="0" borderId="5" xfId="0" applyNumberFormat="1" applyFont="1" applyBorder="1" applyAlignment="1"/>
    <xf numFmtId="4" fontId="12" fillId="0" borderId="9" xfId="0" applyNumberFormat="1" applyFont="1" applyBorder="1" applyAlignment="1"/>
    <xf numFmtId="4" fontId="12" fillId="0" borderId="15" xfId="0" applyNumberFormat="1" applyFont="1" applyBorder="1" applyAlignment="1"/>
    <xf numFmtId="4" fontId="12" fillId="0" borderId="16" xfId="0" applyNumberFormat="1" applyFont="1" applyBorder="1" applyAlignment="1"/>
    <xf numFmtId="4" fontId="12" fillId="0" borderId="8" xfId="0" applyNumberFormat="1" applyFont="1" applyBorder="1" applyAlignment="1"/>
    <xf numFmtId="4" fontId="12" fillId="0" borderId="10" xfId="0" applyNumberFormat="1" applyFont="1" applyBorder="1" applyAlignment="1"/>
    <xf numFmtId="0" fontId="15" fillId="0" borderId="5" xfId="0" applyFont="1" applyBorder="1" applyAlignment="1">
      <alignment wrapText="1"/>
    </xf>
    <xf numFmtId="4" fontId="12" fillId="0" borderId="5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3" fontId="11" fillId="0" borderId="5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49" fontId="7" fillId="0" borderId="5" xfId="0" applyNumberFormat="1" applyFont="1" applyBorder="1" applyAlignment="1"/>
    <xf numFmtId="4" fontId="11" fillId="0" borderId="5" xfId="0" applyNumberFormat="1" applyFont="1" applyBorder="1" applyAlignment="1">
      <alignment horizontal="right"/>
    </xf>
    <xf numFmtId="165" fontId="12" fillId="0" borderId="15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/>
    <xf numFmtId="0" fontId="1" fillId="0" borderId="18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/>
    </xf>
    <xf numFmtId="4" fontId="16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/>
    </xf>
    <xf numFmtId="4" fontId="12" fillId="0" borderId="19" xfId="0" applyNumberFormat="1" applyFont="1" applyBorder="1" applyAlignment="1"/>
    <xf numFmtId="4" fontId="19" fillId="2" borderId="5" xfId="0" applyNumberFormat="1" applyFont="1" applyFill="1" applyBorder="1" applyAlignment="1"/>
    <xf numFmtId="0" fontId="8" fillId="0" borderId="0" xfId="0" applyFont="1" applyAlignment="1"/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/>
    <xf numFmtId="164" fontId="13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10" fillId="0" borderId="0" xfId="0" applyFont="1" applyAlignment="1"/>
    <xf numFmtId="49" fontId="8" fillId="0" borderId="0" xfId="0" applyNumberFormat="1" applyFont="1" applyAlignment="1"/>
    <xf numFmtId="43" fontId="12" fillId="0" borderId="5" xfId="0" applyNumberFormat="1" applyFont="1" applyBorder="1" applyAlignment="1">
      <alignment horizontal="center"/>
    </xf>
    <xf numFmtId="4" fontId="18" fillId="2" borderId="5" xfId="0" applyNumberFormat="1" applyFont="1" applyFill="1" applyBorder="1" applyAlignment="1">
      <alignment horizontal="center"/>
    </xf>
    <xf numFmtId="165" fontId="11" fillId="0" borderId="5" xfId="0" applyNumberFormat="1" applyFont="1" applyBorder="1" applyAlignment="1">
      <alignment horizontal="right"/>
    </xf>
    <xf numFmtId="4" fontId="13" fillId="0" borderId="5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right"/>
    </xf>
    <xf numFmtId="43" fontId="12" fillId="0" borderId="9" xfId="0" applyNumberFormat="1" applyFont="1" applyBorder="1" applyAlignment="1">
      <alignment shrinkToFit="1"/>
    </xf>
    <xf numFmtId="4" fontId="12" fillId="0" borderId="16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/>
    </xf>
    <xf numFmtId="43" fontId="12" fillId="0" borderId="5" xfId="0" applyNumberFormat="1" applyFont="1" applyBorder="1" applyAlignment="1">
      <alignment horizontal="right"/>
    </xf>
    <xf numFmtId="43" fontId="11" fillId="0" borderId="5" xfId="0" applyNumberFormat="1" applyFont="1" applyBorder="1" applyAlignment="1">
      <alignment horizontal="right"/>
    </xf>
    <xf numFmtId="43" fontId="11" fillId="0" borderId="5" xfId="0" applyNumberFormat="1" applyFont="1" applyBorder="1" applyAlignment="1"/>
    <xf numFmtId="43" fontId="11" fillId="0" borderId="5" xfId="0" applyNumberFormat="1" applyFont="1" applyBorder="1" applyAlignment="1">
      <alignment shrinkToFit="1"/>
    </xf>
    <xf numFmtId="43" fontId="12" fillId="0" borderId="16" xfId="0" applyNumberFormat="1" applyFont="1" applyBorder="1" applyAlignment="1">
      <alignment horizontal="center"/>
    </xf>
    <xf numFmtId="43" fontId="11" fillId="0" borderId="5" xfId="0" applyNumberFormat="1" applyFont="1" applyBorder="1" applyAlignment="1">
      <alignment horizontal="right" shrinkToFit="1"/>
    </xf>
    <xf numFmtId="4" fontId="11" fillId="2" borderId="5" xfId="0" applyNumberFormat="1" applyFont="1" applyFill="1" applyBorder="1" applyAlignment="1"/>
    <xf numFmtId="4" fontId="13" fillId="0" borderId="5" xfId="0" applyNumberFormat="1" applyFont="1" applyBorder="1" applyAlignment="1"/>
    <xf numFmtId="0" fontId="8" fillId="0" borderId="0" xfId="0" applyFont="1" applyAlignment="1"/>
    <xf numFmtId="0" fontId="6" fillId="0" borderId="0" xfId="0" applyFont="1" applyAlignment="1">
      <alignment horizontal="left" wrapText="1"/>
    </xf>
    <xf numFmtId="0" fontId="0" fillId="0" borderId="0" xfId="0" applyAlignment="1"/>
    <xf numFmtId="0" fontId="10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wrapText="1"/>
    </xf>
    <xf numFmtId="49" fontId="7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showGridLines="0" view="pageBreakPreview" topLeftCell="A69" zoomScale="70" zoomScaleSheetLayoutView="70" workbookViewId="0">
      <selection activeCell="F81" sqref="F81"/>
    </sheetView>
  </sheetViews>
  <sheetFormatPr defaultRowHeight="18" x14ac:dyDescent="0.25"/>
  <cols>
    <col min="1" max="1" width="67.7109375" style="19" customWidth="1"/>
    <col min="2" max="2" width="6" style="19" customWidth="1"/>
    <col min="3" max="3" width="43" style="19" customWidth="1"/>
    <col min="4" max="4" width="23" style="34" customWidth="1"/>
    <col min="5" max="5" width="24" style="34" customWidth="1"/>
    <col min="6" max="6" width="23.42578125" style="21" customWidth="1"/>
    <col min="7" max="7" width="9.140625" style="21" customWidth="1"/>
    <col min="8" max="8" width="0.140625" style="21" hidden="1" customWidth="1"/>
    <col min="9" max="16384" width="9.140625" style="21"/>
  </cols>
  <sheetData>
    <row r="1" spans="1:6" ht="10.5" customHeight="1" x14ac:dyDescent="0.25">
      <c r="D1" s="154"/>
      <c r="E1" s="154"/>
      <c r="F1" s="154"/>
    </row>
    <row r="2" spans="1:6" ht="9.75" customHeight="1" x14ac:dyDescent="0.25">
      <c r="D2" s="22"/>
      <c r="E2" s="23"/>
      <c r="F2" s="22"/>
    </row>
    <row r="3" spans="1:6" ht="10.5" customHeight="1" x14ac:dyDescent="0.25">
      <c r="D3" s="22"/>
      <c r="E3" s="23"/>
      <c r="F3" s="22"/>
    </row>
    <row r="4" spans="1:6" ht="11.25" customHeight="1" x14ac:dyDescent="0.25">
      <c r="D4" s="22"/>
      <c r="E4" s="23"/>
      <c r="F4" s="22"/>
    </row>
    <row r="5" spans="1:6" ht="10.5" customHeight="1" x14ac:dyDescent="0.25">
      <c r="D5" s="22"/>
      <c r="E5" s="23"/>
      <c r="F5" s="22"/>
    </row>
    <row r="6" spans="1:6" ht="17.25" customHeight="1" thickBot="1" x14ac:dyDescent="0.3">
      <c r="A6" s="158" t="s">
        <v>442</v>
      </c>
      <c r="B6" s="158"/>
      <c r="C6" s="158"/>
      <c r="D6" s="158"/>
      <c r="E6" s="136"/>
      <c r="F6" s="56" t="s">
        <v>4</v>
      </c>
    </row>
    <row r="7" spans="1:6" ht="15" customHeight="1" x14ac:dyDescent="0.25">
      <c r="B7" s="24"/>
      <c r="D7" s="37" t="s">
        <v>437</v>
      </c>
      <c r="E7" s="37"/>
      <c r="F7" s="57" t="s">
        <v>21</v>
      </c>
    </row>
    <row r="8" spans="1:6" ht="15.75" customHeight="1" x14ac:dyDescent="0.25">
      <c r="A8" s="25"/>
      <c r="B8" s="25"/>
      <c r="C8" s="159" t="s">
        <v>505</v>
      </c>
      <c r="D8" s="159"/>
      <c r="E8" s="125" t="s">
        <v>441</v>
      </c>
      <c r="F8" s="58" t="s">
        <v>506</v>
      </c>
    </row>
    <row r="9" spans="1:6" ht="15.75" customHeight="1" x14ac:dyDescent="0.25">
      <c r="A9" s="51" t="s">
        <v>38</v>
      </c>
      <c r="B9" s="24"/>
      <c r="C9" s="24"/>
      <c r="D9" s="23"/>
      <c r="E9" s="137" t="s">
        <v>438</v>
      </c>
      <c r="F9" s="59" t="s">
        <v>117</v>
      </c>
    </row>
    <row r="10" spans="1:6" ht="17.25" customHeight="1" x14ac:dyDescent="0.25">
      <c r="A10" s="52" t="s">
        <v>148</v>
      </c>
      <c r="B10" s="20"/>
      <c r="C10" s="20"/>
      <c r="D10" s="20"/>
      <c r="E10" s="137" t="s">
        <v>439</v>
      </c>
      <c r="F10" s="58" t="s">
        <v>118</v>
      </c>
    </row>
    <row r="11" spans="1:6" ht="35.25" customHeight="1" x14ac:dyDescent="0.25">
      <c r="A11" s="155" t="s">
        <v>467</v>
      </c>
      <c r="B11" s="156"/>
      <c r="C11" s="156"/>
      <c r="D11" s="156"/>
      <c r="E11" s="137" t="s">
        <v>440</v>
      </c>
      <c r="F11" s="58" t="s">
        <v>341</v>
      </c>
    </row>
    <row r="12" spans="1:6" ht="14.1" customHeight="1" x14ac:dyDescent="0.25">
      <c r="A12" s="52" t="s">
        <v>488</v>
      </c>
      <c r="B12" s="24"/>
      <c r="C12" s="24"/>
      <c r="D12" s="23"/>
      <c r="E12" s="23"/>
      <c r="F12" s="60"/>
    </row>
    <row r="13" spans="1:6" ht="17.25" customHeight="1" thickBot="1" x14ac:dyDescent="0.3">
      <c r="A13" s="51" t="s">
        <v>140</v>
      </c>
      <c r="B13" s="157" t="s">
        <v>436</v>
      </c>
      <c r="C13" s="156"/>
      <c r="D13" s="23"/>
      <c r="E13" s="23"/>
      <c r="F13" s="61" t="s">
        <v>0</v>
      </c>
    </row>
    <row r="14" spans="1:6" ht="13.5" customHeight="1" x14ac:dyDescent="0.25">
      <c r="B14" s="156"/>
      <c r="C14" s="156"/>
      <c r="D14" s="23"/>
      <c r="E14" s="23"/>
      <c r="F14" s="27"/>
    </row>
    <row r="15" spans="1:6" ht="5.25" customHeight="1" x14ac:dyDescent="0.25">
      <c r="A15" s="62"/>
      <c r="B15" s="62"/>
      <c r="C15" s="63"/>
      <c r="D15" s="64"/>
      <c r="E15" s="64"/>
      <c r="F15" s="65"/>
    </row>
    <row r="16" spans="1:6" ht="16.5" customHeight="1" x14ac:dyDescent="0.25">
      <c r="A16" s="66"/>
      <c r="B16" s="67" t="s">
        <v>10</v>
      </c>
      <c r="C16" s="68" t="s">
        <v>37</v>
      </c>
      <c r="D16" s="69" t="s">
        <v>29</v>
      </c>
      <c r="E16" s="70"/>
      <c r="F16" s="70" t="s">
        <v>22</v>
      </c>
    </row>
    <row r="17" spans="1:6" ht="21.75" customHeight="1" x14ac:dyDescent="0.25">
      <c r="A17" s="68" t="s">
        <v>5</v>
      </c>
      <c r="B17" s="67" t="s">
        <v>11</v>
      </c>
      <c r="C17" s="68" t="s">
        <v>33</v>
      </c>
      <c r="D17" s="69" t="s">
        <v>30</v>
      </c>
      <c r="E17" s="69" t="s">
        <v>24</v>
      </c>
      <c r="F17" s="69" t="s">
        <v>3</v>
      </c>
    </row>
    <row r="18" spans="1:6" ht="16.5" customHeight="1" x14ac:dyDescent="0.25">
      <c r="A18" s="71"/>
      <c r="B18" s="67" t="s">
        <v>12</v>
      </c>
      <c r="C18" s="68" t="s">
        <v>34</v>
      </c>
      <c r="D18" s="69" t="s">
        <v>3</v>
      </c>
      <c r="E18" s="69"/>
      <c r="F18" s="69"/>
    </row>
    <row r="19" spans="1:6" ht="19.5" customHeight="1" x14ac:dyDescent="0.25">
      <c r="A19" s="72">
        <v>1</v>
      </c>
      <c r="B19" s="73">
        <v>2</v>
      </c>
      <c r="C19" s="72">
        <v>3</v>
      </c>
      <c r="D19" s="121" t="s">
        <v>1</v>
      </c>
      <c r="E19" s="121" t="s">
        <v>25</v>
      </c>
      <c r="F19" s="121" t="s">
        <v>26</v>
      </c>
    </row>
    <row r="20" spans="1:6" ht="29.25" customHeight="1" x14ac:dyDescent="0.35">
      <c r="A20" s="74" t="s">
        <v>27</v>
      </c>
      <c r="B20" s="18" t="s">
        <v>121</v>
      </c>
      <c r="C20" s="122" t="s">
        <v>20</v>
      </c>
      <c r="D20" s="102">
        <f>D22+D69</f>
        <v>8803200</v>
      </c>
      <c r="E20" s="102">
        <f>E22+E69</f>
        <v>5600816.2999999998</v>
      </c>
      <c r="F20" s="123">
        <f>D20-E20</f>
        <v>3202383.7</v>
      </c>
    </row>
    <row r="21" spans="1:6" ht="15.95" customHeight="1" x14ac:dyDescent="0.35">
      <c r="A21" s="74" t="s">
        <v>6</v>
      </c>
      <c r="B21" s="18" t="s">
        <v>121</v>
      </c>
      <c r="C21" s="75"/>
      <c r="D21" s="99"/>
      <c r="E21" s="99"/>
      <c r="F21" s="100"/>
    </row>
    <row r="22" spans="1:6" ht="21.75" customHeight="1" x14ac:dyDescent="0.35">
      <c r="A22" s="77" t="s">
        <v>42</v>
      </c>
      <c r="B22" s="18" t="s">
        <v>121</v>
      </c>
      <c r="C22" s="78" t="s">
        <v>149</v>
      </c>
      <c r="D22" s="99">
        <f>D23+D28+D34+D42+D50+D53+D64</f>
        <v>2579800</v>
      </c>
      <c r="E22" s="99">
        <f>E23+E28+E42+E53+E50+E34+E64</f>
        <v>929616.3</v>
      </c>
      <c r="F22" s="100">
        <f>D22-E22</f>
        <v>1650183.7</v>
      </c>
    </row>
    <row r="23" spans="1:6" ht="21" customHeight="1" x14ac:dyDescent="0.35">
      <c r="A23" s="77" t="s">
        <v>43</v>
      </c>
      <c r="B23" s="18" t="s">
        <v>121</v>
      </c>
      <c r="C23" s="78" t="s">
        <v>150</v>
      </c>
      <c r="D23" s="101">
        <f>D24</f>
        <v>265300</v>
      </c>
      <c r="E23" s="102">
        <f>E24</f>
        <v>151712.59</v>
      </c>
      <c r="F23" s="100">
        <f t="shared" ref="F23:F62" si="0">D23-E23</f>
        <v>113587.41</v>
      </c>
    </row>
    <row r="24" spans="1:6" ht="19.5" customHeight="1" x14ac:dyDescent="0.35">
      <c r="A24" s="77" t="s">
        <v>44</v>
      </c>
      <c r="B24" s="18" t="s">
        <v>121</v>
      </c>
      <c r="C24" s="78" t="s">
        <v>151</v>
      </c>
      <c r="D24" s="101">
        <f>D25+D26</f>
        <v>265300</v>
      </c>
      <c r="E24" s="102">
        <f>E25+E26</f>
        <v>151712.59</v>
      </c>
      <c r="F24" s="100">
        <f>D24-E24</f>
        <v>113587.41</v>
      </c>
    </row>
    <row r="25" spans="1:6" ht="125.25" customHeight="1" x14ac:dyDescent="0.35">
      <c r="A25" s="77" t="s">
        <v>171</v>
      </c>
      <c r="B25" s="18" t="s">
        <v>121</v>
      </c>
      <c r="C25" s="78" t="s">
        <v>181</v>
      </c>
      <c r="D25" s="101">
        <v>264600</v>
      </c>
      <c r="E25" s="102">
        <v>149795.79999999999</v>
      </c>
      <c r="F25" s="100">
        <f t="shared" si="0"/>
        <v>114804.20000000001</v>
      </c>
    </row>
    <row r="26" spans="1:6" ht="75" customHeight="1" x14ac:dyDescent="0.35">
      <c r="A26" s="77" t="s">
        <v>183</v>
      </c>
      <c r="B26" s="18" t="s">
        <v>121</v>
      </c>
      <c r="C26" s="78" t="s">
        <v>182</v>
      </c>
      <c r="D26" s="101">
        <v>700</v>
      </c>
      <c r="E26" s="102">
        <v>1916.79</v>
      </c>
      <c r="F26" s="100">
        <f>D26-E26</f>
        <v>-1216.79</v>
      </c>
    </row>
    <row r="27" spans="1:6" ht="61.5" hidden="1" customHeight="1" x14ac:dyDescent="0.35">
      <c r="A27" s="77" t="s">
        <v>45</v>
      </c>
      <c r="B27" s="18" t="s">
        <v>121</v>
      </c>
      <c r="C27" s="78" t="s">
        <v>101</v>
      </c>
      <c r="D27" s="101">
        <v>0</v>
      </c>
      <c r="E27" s="102">
        <v>117</v>
      </c>
      <c r="F27" s="100">
        <f t="shared" si="0"/>
        <v>-117</v>
      </c>
    </row>
    <row r="28" spans="1:6" ht="61.5" customHeight="1" x14ac:dyDescent="0.35">
      <c r="A28" s="77" t="s">
        <v>207</v>
      </c>
      <c r="B28" s="18" t="s">
        <v>121</v>
      </c>
      <c r="C28" s="78" t="s">
        <v>205</v>
      </c>
      <c r="D28" s="101">
        <f>D30+D31+D32+D33</f>
        <v>458400</v>
      </c>
      <c r="E28" s="102">
        <f>E30+E31+E32+E33</f>
        <v>307885.73</v>
      </c>
      <c r="F28" s="100">
        <f t="shared" ref="F28:F33" si="1">D28-E28</f>
        <v>150514.27000000002</v>
      </c>
    </row>
    <row r="29" spans="1:6" ht="49.5" customHeight="1" x14ac:dyDescent="0.35">
      <c r="A29" s="77" t="s">
        <v>208</v>
      </c>
      <c r="B29" s="18" t="s">
        <v>121</v>
      </c>
      <c r="C29" s="78" t="s">
        <v>206</v>
      </c>
      <c r="D29" s="101">
        <f>D28</f>
        <v>458400</v>
      </c>
      <c r="E29" s="102">
        <f>E28</f>
        <v>307885.73</v>
      </c>
      <c r="F29" s="100">
        <f t="shared" si="1"/>
        <v>150514.27000000002</v>
      </c>
    </row>
    <row r="30" spans="1:6" ht="111.75" customHeight="1" x14ac:dyDescent="0.35">
      <c r="A30" s="77" t="s">
        <v>209</v>
      </c>
      <c r="B30" s="18" t="s">
        <v>121</v>
      </c>
      <c r="C30" s="78" t="s">
        <v>210</v>
      </c>
      <c r="D30" s="101">
        <v>140200</v>
      </c>
      <c r="E30" s="102">
        <v>103190.28</v>
      </c>
      <c r="F30" s="100">
        <f t="shared" si="1"/>
        <v>37009.72</v>
      </c>
    </row>
    <row r="31" spans="1:6" ht="130.5" customHeight="1" x14ac:dyDescent="0.35">
      <c r="A31" s="77" t="s">
        <v>211</v>
      </c>
      <c r="B31" s="18" t="s">
        <v>121</v>
      </c>
      <c r="C31" s="78" t="s">
        <v>212</v>
      </c>
      <c r="D31" s="101">
        <v>5200</v>
      </c>
      <c r="E31" s="102">
        <v>2817.77</v>
      </c>
      <c r="F31" s="100">
        <f t="shared" si="1"/>
        <v>2382.23</v>
      </c>
    </row>
    <row r="32" spans="1:6" ht="118.5" customHeight="1" x14ac:dyDescent="0.35">
      <c r="A32" s="77" t="s">
        <v>213</v>
      </c>
      <c r="B32" s="18" t="s">
        <v>121</v>
      </c>
      <c r="C32" s="78" t="s">
        <v>214</v>
      </c>
      <c r="D32" s="101">
        <v>307100</v>
      </c>
      <c r="E32" s="102">
        <v>209360.55</v>
      </c>
      <c r="F32" s="100">
        <f t="shared" si="1"/>
        <v>97739.450000000012</v>
      </c>
    </row>
    <row r="33" spans="1:6" ht="124.5" customHeight="1" x14ac:dyDescent="0.35">
      <c r="A33" s="77" t="s">
        <v>213</v>
      </c>
      <c r="B33" s="18" t="s">
        <v>121</v>
      </c>
      <c r="C33" s="78" t="s">
        <v>215</v>
      </c>
      <c r="D33" s="101">
        <v>5900</v>
      </c>
      <c r="E33" s="102">
        <v>-7482.87</v>
      </c>
      <c r="F33" s="100">
        <f t="shared" si="1"/>
        <v>13382.869999999999</v>
      </c>
    </row>
    <row r="34" spans="1:6" ht="23.25" x14ac:dyDescent="0.35">
      <c r="A34" s="77" t="s">
        <v>46</v>
      </c>
      <c r="B34" s="18" t="s">
        <v>121</v>
      </c>
      <c r="C34" s="78" t="s">
        <v>152</v>
      </c>
      <c r="D34" s="101">
        <f>D36+D38+D41</f>
        <v>40000</v>
      </c>
      <c r="E34" s="144">
        <f>E38+E40</f>
        <v>2948.1800000000003</v>
      </c>
      <c r="F34" s="142">
        <f>D34-E34</f>
        <v>37051.82</v>
      </c>
    </row>
    <row r="35" spans="1:6" ht="43.5" customHeight="1" x14ac:dyDescent="0.35">
      <c r="A35" s="79" t="s">
        <v>47</v>
      </c>
      <c r="B35" s="18" t="s">
        <v>121</v>
      </c>
      <c r="C35" s="78" t="s">
        <v>197</v>
      </c>
      <c r="D35" s="101">
        <f>D36+D38</f>
        <v>38900</v>
      </c>
      <c r="E35" s="144">
        <f>E38</f>
        <v>1748.18</v>
      </c>
      <c r="F35" s="142">
        <f>D35-E35</f>
        <v>37151.82</v>
      </c>
    </row>
    <row r="36" spans="1:6" ht="60.75" customHeight="1" x14ac:dyDescent="0.35">
      <c r="A36" s="79" t="s">
        <v>144</v>
      </c>
      <c r="B36" s="18" t="s">
        <v>121</v>
      </c>
      <c r="C36" s="78" t="s">
        <v>193</v>
      </c>
      <c r="D36" s="101">
        <v>4500</v>
      </c>
      <c r="E36" s="150" t="str">
        <f>E37</f>
        <v>-</v>
      </c>
      <c r="F36" s="142">
        <f>D36</f>
        <v>4500</v>
      </c>
    </row>
    <row r="37" spans="1:6" ht="75.75" customHeight="1" x14ac:dyDescent="0.35">
      <c r="A37" s="79" t="s">
        <v>145</v>
      </c>
      <c r="B37" s="18" t="s">
        <v>121</v>
      </c>
      <c r="C37" s="78" t="s">
        <v>153</v>
      </c>
      <c r="D37" s="101">
        <f>D36</f>
        <v>4500</v>
      </c>
      <c r="E37" s="150" t="s">
        <v>120</v>
      </c>
      <c r="F37" s="142">
        <f>D37</f>
        <v>4500</v>
      </c>
    </row>
    <row r="38" spans="1:6" ht="72" customHeight="1" x14ac:dyDescent="0.35">
      <c r="A38" s="79" t="s">
        <v>192</v>
      </c>
      <c r="B38" s="18" t="s">
        <v>121</v>
      </c>
      <c r="C38" s="78" t="s">
        <v>191</v>
      </c>
      <c r="D38" s="101">
        <f>D39</f>
        <v>34400</v>
      </c>
      <c r="E38" s="144">
        <f>E39</f>
        <v>1748.18</v>
      </c>
      <c r="F38" s="142">
        <f>D38-E38</f>
        <v>32651.82</v>
      </c>
    </row>
    <row r="39" spans="1:6" ht="64.5" customHeight="1" x14ac:dyDescent="0.35">
      <c r="A39" s="79" t="s">
        <v>192</v>
      </c>
      <c r="B39" s="18" t="s">
        <v>121</v>
      </c>
      <c r="C39" s="78" t="s">
        <v>190</v>
      </c>
      <c r="D39" s="101">
        <v>34400</v>
      </c>
      <c r="E39" s="144">
        <v>1748.18</v>
      </c>
      <c r="F39" s="142">
        <f>D39-E39</f>
        <v>32651.82</v>
      </c>
    </row>
    <row r="40" spans="1:6" ht="25.5" customHeight="1" x14ac:dyDescent="0.35">
      <c r="A40" s="79" t="s">
        <v>306</v>
      </c>
      <c r="B40" s="18" t="s">
        <v>121</v>
      </c>
      <c r="C40" s="78" t="s">
        <v>307</v>
      </c>
      <c r="D40" s="112">
        <v>1100</v>
      </c>
      <c r="E40" s="144">
        <f>E41</f>
        <v>1200</v>
      </c>
      <c r="F40" s="142">
        <f>D40-E40</f>
        <v>-100</v>
      </c>
    </row>
    <row r="41" spans="1:6" ht="25.5" customHeight="1" x14ac:dyDescent="0.35">
      <c r="A41" s="79" t="s">
        <v>306</v>
      </c>
      <c r="B41" s="18" t="s">
        <v>121</v>
      </c>
      <c r="C41" s="78" t="s">
        <v>308</v>
      </c>
      <c r="D41" s="112">
        <v>1100</v>
      </c>
      <c r="E41" s="144">
        <v>1200</v>
      </c>
      <c r="F41" s="142">
        <f>D41-E41</f>
        <v>-100</v>
      </c>
    </row>
    <row r="42" spans="1:6" ht="23.25" x14ac:dyDescent="0.35">
      <c r="A42" s="79" t="s">
        <v>48</v>
      </c>
      <c r="B42" s="18" t="s">
        <v>121</v>
      </c>
      <c r="C42" s="78" t="s">
        <v>154</v>
      </c>
      <c r="D42" s="101">
        <f>D43+D45</f>
        <v>1732800</v>
      </c>
      <c r="E42" s="102">
        <f>E43+E45</f>
        <v>330602.14000000007</v>
      </c>
      <c r="F42" s="100">
        <f t="shared" si="0"/>
        <v>1402197.8599999999</v>
      </c>
    </row>
    <row r="43" spans="1:6" ht="23.25" x14ac:dyDescent="0.35">
      <c r="A43" s="79" t="s">
        <v>49</v>
      </c>
      <c r="B43" s="18" t="s">
        <v>121</v>
      </c>
      <c r="C43" s="78" t="s">
        <v>155</v>
      </c>
      <c r="D43" s="101">
        <f>D44</f>
        <v>161700</v>
      </c>
      <c r="E43" s="102">
        <f>E44</f>
        <v>8203.34</v>
      </c>
      <c r="F43" s="100">
        <f t="shared" si="0"/>
        <v>153496.66</v>
      </c>
    </row>
    <row r="44" spans="1:6" ht="78" customHeight="1" x14ac:dyDescent="0.35">
      <c r="A44" s="79" t="s">
        <v>489</v>
      </c>
      <c r="B44" s="18" t="s">
        <v>121</v>
      </c>
      <c r="C44" s="78" t="s">
        <v>468</v>
      </c>
      <c r="D44" s="101">
        <v>161700</v>
      </c>
      <c r="E44" s="102">
        <v>8203.34</v>
      </c>
      <c r="F44" s="100">
        <f t="shared" si="0"/>
        <v>153496.66</v>
      </c>
    </row>
    <row r="45" spans="1:6" ht="30.75" customHeight="1" x14ac:dyDescent="0.35">
      <c r="A45" s="79" t="s">
        <v>50</v>
      </c>
      <c r="B45" s="18" t="s">
        <v>121</v>
      </c>
      <c r="C45" s="78" t="s">
        <v>156</v>
      </c>
      <c r="D45" s="101">
        <f>D46+D48</f>
        <v>1571100</v>
      </c>
      <c r="E45" s="102">
        <f>E46+E48</f>
        <v>322398.80000000005</v>
      </c>
      <c r="F45" s="100">
        <f t="shared" si="0"/>
        <v>1248701.2</v>
      </c>
    </row>
    <row r="46" spans="1:6" ht="32.25" customHeight="1" x14ac:dyDescent="0.35">
      <c r="A46" s="79" t="s">
        <v>447</v>
      </c>
      <c r="B46" s="18" t="s">
        <v>121</v>
      </c>
      <c r="C46" s="78" t="s">
        <v>443</v>
      </c>
      <c r="D46" s="101">
        <f>D47</f>
        <v>501900</v>
      </c>
      <c r="E46" s="102">
        <f>E47</f>
        <v>273255.02</v>
      </c>
      <c r="F46" s="100">
        <f t="shared" si="0"/>
        <v>228644.97999999998</v>
      </c>
    </row>
    <row r="47" spans="1:6" ht="74.25" customHeight="1" x14ac:dyDescent="0.35">
      <c r="A47" s="79" t="s">
        <v>449</v>
      </c>
      <c r="B47" s="18" t="s">
        <v>121</v>
      </c>
      <c r="C47" s="78" t="s">
        <v>444</v>
      </c>
      <c r="D47" s="101">
        <v>501900</v>
      </c>
      <c r="E47" s="102">
        <v>273255.02</v>
      </c>
      <c r="F47" s="100">
        <f t="shared" si="0"/>
        <v>228644.97999999998</v>
      </c>
    </row>
    <row r="48" spans="1:6" ht="33" customHeight="1" x14ac:dyDescent="0.35">
      <c r="A48" s="79" t="s">
        <v>450</v>
      </c>
      <c r="B48" s="18" t="s">
        <v>121</v>
      </c>
      <c r="C48" s="78" t="s">
        <v>445</v>
      </c>
      <c r="D48" s="101">
        <f>D49</f>
        <v>1069200</v>
      </c>
      <c r="E48" s="102">
        <f>E49</f>
        <v>49143.78</v>
      </c>
      <c r="F48" s="100">
        <f t="shared" si="0"/>
        <v>1020056.22</v>
      </c>
    </row>
    <row r="49" spans="1:6" ht="73.5" customHeight="1" x14ac:dyDescent="0.35">
      <c r="A49" s="79" t="s">
        <v>451</v>
      </c>
      <c r="B49" s="18" t="s">
        <v>121</v>
      </c>
      <c r="C49" s="78" t="s">
        <v>446</v>
      </c>
      <c r="D49" s="99">
        <v>1069200</v>
      </c>
      <c r="E49" s="99">
        <v>49143.78</v>
      </c>
      <c r="F49" s="100">
        <f t="shared" si="0"/>
        <v>1020056.22</v>
      </c>
    </row>
    <row r="50" spans="1:6" ht="25.5" customHeight="1" x14ac:dyDescent="0.35">
      <c r="A50" s="79" t="s">
        <v>184</v>
      </c>
      <c r="B50" s="18" t="s">
        <v>121</v>
      </c>
      <c r="C50" s="78" t="s">
        <v>185</v>
      </c>
      <c r="D50" s="99">
        <f t="shared" ref="D50:E51" si="2">D51</f>
        <v>7000</v>
      </c>
      <c r="E50" s="106">
        <f t="shared" si="2"/>
        <v>5650</v>
      </c>
      <c r="F50" s="100">
        <f>D50-E50</f>
        <v>1350</v>
      </c>
    </row>
    <row r="51" spans="1:6" ht="79.5" customHeight="1" x14ac:dyDescent="0.35">
      <c r="A51" s="79" t="s">
        <v>186</v>
      </c>
      <c r="B51" s="18" t="s">
        <v>121</v>
      </c>
      <c r="C51" s="78" t="s">
        <v>187</v>
      </c>
      <c r="D51" s="99">
        <f t="shared" si="2"/>
        <v>7000</v>
      </c>
      <c r="E51" s="106">
        <f t="shared" si="2"/>
        <v>5650</v>
      </c>
      <c r="F51" s="100">
        <f>D51-E51</f>
        <v>1350</v>
      </c>
    </row>
    <row r="52" spans="1:6" ht="124.5" customHeight="1" x14ac:dyDescent="0.35">
      <c r="A52" s="79" t="s">
        <v>188</v>
      </c>
      <c r="B52" s="18" t="s">
        <v>121</v>
      </c>
      <c r="C52" s="78" t="s">
        <v>189</v>
      </c>
      <c r="D52" s="99">
        <v>7000</v>
      </c>
      <c r="E52" s="106">
        <v>5650</v>
      </c>
      <c r="F52" s="100">
        <f>D52-E52</f>
        <v>1350</v>
      </c>
    </row>
    <row r="53" spans="1:6" ht="54" x14ac:dyDescent="0.35">
      <c r="A53" s="79" t="s">
        <v>51</v>
      </c>
      <c r="B53" s="18" t="s">
        <v>121</v>
      </c>
      <c r="C53" s="78" t="s">
        <v>157</v>
      </c>
      <c r="D53" s="99">
        <f t="shared" ref="D53" si="3">D54</f>
        <v>36800</v>
      </c>
      <c r="E53" s="76">
        <f>E54</f>
        <v>95817.66</v>
      </c>
      <c r="F53" s="100">
        <f>F54</f>
        <v>-59017.66</v>
      </c>
    </row>
    <row r="54" spans="1:6" ht="126" x14ac:dyDescent="0.35">
      <c r="A54" s="79" t="s">
        <v>143</v>
      </c>
      <c r="B54" s="18" t="s">
        <v>121</v>
      </c>
      <c r="C54" s="78" t="s">
        <v>158</v>
      </c>
      <c r="D54" s="99">
        <f>D55</f>
        <v>36800</v>
      </c>
      <c r="E54" s="76">
        <f>E55</f>
        <v>95817.66</v>
      </c>
      <c r="F54" s="100">
        <f>F55</f>
        <v>-59017.66</v>
      </c>
    </row>
    <row r="55" spans="1:6" ht="116.25" customHeight="1" x14ac:dyDescent="0.35">
      <c r="A55" s="79" t="s">
        <v>469</v>
      </c>
      <c r="B55" s="18" t="s">
        <v>121</v>
      </c>
      <c r="C55" s="78" t="s">
        <v>159</v>
      </c>
      <c r="D55" s="99">
        <f>D63</f>
        <v>36800</v>
      </c>
      <c r="E55" s="76">
        <f>E63</f>
        <v>95817.66</v>
      </c>
      <c r="F55" s="100">
        <f>F63</f>
        <v>-59017.66</v>
      </c>
    </row>
    <row r="56" spans="1:6" ht="15.75" hidden="1" customHeight="1" x14ac:dyDescent="0.35">
      <c r="A56" s="80" t="s">
        <v>147</v>
      </c>
      <c r="B56" s="18" t="s">
        <v>121</v>
      </c>
      <c r="C56" s="78" t="s">
        <v>172</v>
      </c>
      <c r="D56" s="99">
        <v>83700</v>
      </c>
      <c r="E56" s="76">
        <v>64934.76</v>
      </c>
      <c r="F56" s="100">
        <f t="shared" si="0"/>
        <v>18765.239999999998</v>
      </c>
    </row>
    <row r="57" spans="1:6" ht="9" hidden="1" customHeight="1" x14ac:dyDescent="0.35">
      <c r="A57" s="79" t="s">
        <v>53</v>
      </c>
      <c r="B57" s="18" t="s">
        <v>121</v>
      </c>
      <c r="C57" s="78" t="s">
        <v>104</v>
      </c>
      <c r="D57" s="99">
        <f t="shared" ref="D57:E59" si="4">D58</f>
        <v>0</v>
      </c>
      <c r="E57" s="76">
        <f t="shared" si="4"/>
        <v>0</v>
      </c>
      <c r="F57" s="100">
        <f t="shared" si="0"/>
        <v>0</v>
      </c>
    </row>
    <row r="58" spans="1:6" ht="12" hidden="1" customHeight="1" x14ac:dyDescent="0.35">
      <c r="A58" s="79" t="s">
        <v>54</v>
      </c>
      <c r="B58" s="18" t="s">
        <v>121</v>
      </c>
      <c r="C58" s="78" t="s">
        <v>105</v>
      </c>
      <c r="D58" s="99">
        <f t="shared" si="4"/>
        <v>0</v>
      </c>
      <c r="E58" s="76">
        <f t="shared" si="4"/>
        <v>0</v>
      </c>
      <c r="F58" s="100">
        <f t="shared" si="0"/>
        <v>0</v>
      </c>
    </row>
    <row r="59" spans="1:6" ht="11.25" hidden="1" customHeight="1" x14ac:dyDescent="0.35">
      <c r="A59" s="81" t="s">
        <v>55</v>
      </c>
      <c r="B59" s="18" t="s">
        <v>121</v>
      </c>
      <c r="C59" s="78" t="s">
        <v>106</v>
      </c>
      <c r="D59" s="99">
        <f t="shared" si="4"/>
        <v>0</v>
      </c>
      <c r="E59" s="76">
        <f t="shared" si="4"/>
        <v>0</v>
      </c>
      <c r="F59" s="100">
        <f t="shared" si="0"/>
        <v>0</v>
      </c>
    </row>
    <row r="60" spans="1:6" ht="11.25" hidden="1" customHeight="1" x14ac:dyDescent="0.35">
      <c r="A60" s="81" t="s">
        <v>56</v>
      </c>
      <c r="B60" s="18" t="s">
        <v>121</v>
      </c>
      <c r="C60" s="78" t="s">
        <v>107</v>
      </c>
      <c r="D60" s="99"/>
      <c r="E60" s="76"/>
      <c r="F60" s="100">
        <f t="shared" si="0"/>
        <v>0</v>
      </c>
    </row>
    <row r="61" spans="1:6" ht="26.25" hidden="1" customHeight="1" x14ac:dyDescent="0.35">
      <c r="A61" s="79" t="s">
        <v>51</v>
      </c>
      <c r="B61" s="18" t="s">
        <v>121</v>
      </c>
      <c r="C61" s="78" t="s">
        <v>102</v>
      </c>
      <c r="D61" s="99"/>
      <c r="E61" s="76">
        <f>E62</f>
        <v>95817.66</v>
      </c>
      <c r="F61" s="100">
        <f t="shared" si="0"/>
        <v>-95817.66</v>
      </c>
    </row>
    <row r="62" spans="1:6" ht="12.75" hidden="1" customHeight="1" x14ac:dyDescent="0.35">
      <c r="A62" s="79" t="s">
        <v>52</v>
      </c>
      <c r="B62" s="18" t="s">
        <v>121</v>
      </c>
      <c r="C62" s="78" t="s">
        <v>103</v>
      </c>
      <c r="D62" s="99">
        <v>0</v>
      </c>
      <c r="E62" s="76">
        <f>E63</f>
        <v>95817.66</v>
      </c>
      <c r="F62" s="100">
        <f t="shared" si="0"/>
        <v>-95817.66</v>
      </c>
    </row>
    <row r="63" spans="1:6" ht="93" customHeight="1" x14ac:dyDescent="0.35">
      <c r="A63" s="79" t="s">
        <v>469</v>
      </c>
      <c r="B63" s="18" t="s">
        <v>121</v>
      </c>
      <c r="C63" s="78" t="s">
        <v>448</v>
      </c>
      <c r="D63" s="99">
        <v>36800</v>
      </c>
      <c r="E63" s="76">
        <v>95817.66</v>
      </c>
      <c r="F63" s="100">
        <f>D63-E63</f>
        <v>-59017.66</v>
      </c>
    </row>
    <row r="64" spans="1:6" ht="27.75" customHeight="1" x14ac:dyDescent="0.35">
      <c r="A64" s="79" t="s">
        <v>304</v>
      </c>
      <c r="B64" s="18" t="s">
        <v>121</v>
      </c>
      <c r="C64" s="78" t="s">
        <v>305</v>
      </c>
      <c r="D64" s="99">
        <f>D68</f>
        <v>39500</v>
      </c>
      <c r="E64" s="76">
        <f>E65</f>
        <v>35000</v>
      </c>
      <c r="F64" s="100">
        <f>D64-E64</f>
        <v>4500</v>
      </c>
    </row>
    <row r="65" spans="1:6" ht="62.25" customHeight="1" x14ac:dyDescent="0.35">
      <c r="A65" s="79" t="s">
        <v>494</v>
      </c>
      <c r="B65" s="18" t="s">
        <v>121</v>
      </c>
      <c r="C65" s="78" t="s">
        <v>492</v>
      </c>
      <c r="D65" s="106" t="s">
        <v>120</v>
      </c>
      <c r="E65" s="76">
        <f>E66</f>
        <v>35000</v>
      </c>
      <c r="F65" s="100">
        <v>-35000</v>
      </c>
    </row>
    <row r="66" spans="1:6" ht="77.25" customHeight="1" x14ac:dyDescent="0.35">
      <c r="A66" s="79" t="s">
        <v>495</v>
      </c>
      <c r="B66" s="18" t="s">
        <v>121</v>
      </c>
      <c r="C66" s="78" t="s">
        <v>493</v>
      </c>
      <c r="D66" s="106" t="s">
        <v>120</v>
      </c>
      <c r="E66" s="76">
        <v>35000</v>
      </c>
      <c r="F66" s="100">
        <v>-35000</v>
      </c>
    </row>
    <row r="67" spans="1:6" ht="39.75" customHeight="1" x14ac:dyDescent="0.35">
      <c r="A67" s="81" t="s">
        <v>201</v>
      </c>
      <c r="B67" s="18" t="s">
        <v>121</v>
      </c>
      <c r="C67" s="78" t="s">
        <v>200</v>
      </c>
      <c r="D67" s="99">
        <f>D68</f>
        <v>39500</v>
      </c>
      <c r="E67" s="138">
        <v>0</v>
      </c>
      <c r="F67" s="100">
        <f>D67</f>
        <v>39500</v>
      </c>
    </row>
    <row r="68" spans="1:6" ht="57" customHeight="1" x14ac:dyDescent="0.35">
      <c r="A68" s="81" t="s">
        <v>202</v>
      </c>
      <c r="B68" s="18" t="s">
        <v>121</v>
      </c>
      <c r="C68" s="78" t="s">
        <v>194</v>
      </c>
      <c r="D68" s="99">
        <v>39500</v>
      </c>
      <c r="E68" s="138">
        <v>0</v>
      </c>
      <c r="F68" s="100">
        <f>D68</f>
        <v>39500</v>
      </c>
    </row>
    <row r="69" spans="1:6" ht="23.25" x14ac:dyDescent="0.35">
      <c r="A69" s="79" t="s">
        <v>57</v>
      </c>
      <c r="B69" s="18" t="s">
        <v>121</v>
      </c>
      <c r="C69" s="78" t="s">
        <v>160</v>
      </c>
      <c r="D69" s="99">
        <f>D70</f>
        <v>6223400</v>
      </c>
      <c r="E69" s="106">
        <f>E70</f>
        <v>4671200</v>
      </c>
      <c r="F69" s="100">
        <f>F70</f>
        <v>1552200</v>
      </c>
    </row>
    <row r="70" spans="1:6" ht="53.25" customHeight="1" x14ac:dyDescent="0.35">
      <c r="A70" s="79" t="s">
        <v>58</v>
      </c>
      <c r="B70" s="18" t="s">
        <v>121</v>
      </c>
      <c r="C70" s="78" t="s">
        <v>161</v>
      </c>
      <c r="D70" s="99">
        <f>D71+D74+D79</f>
        <v>6223400</v>
      </c>
      <c r="E70" s="106">
        <f>E71+E74+E77+E79</f>
        <v>4671200</v>
      </c>
      <c r="F70" s="100">
        <f>D70-E70</f>
        <v>1552200</v>
      </c>
    </row>
    <row r="71" spans="1:6" ht="41.25" customHeight="1" x14ac:dyDescent="0.35">
      <c r="A71" s="79" t="s">
        <v>59</v>
      </c>
      <c r="B71" s="18" t="s">
        <v>121</v>
      </c>
      <c r="C71" s="78" t="s">
        <v>162</v>
      </c>
      <c r="D71" s="99">
        <f t="shared" ref="D71:F72" si="5">D72</f>
        <v>5707900</v>
      </c>
      <c r="E71" s="106">
        <f t="shared" si="5"/>
        <v>4221200</v>
      </c>
      <c r="F71" s="109">
        <f t="shared" si="5"/>
        <v>1486700</v>
      </c>
    </row>
    <row r="72" spans="1:6" ht="45" customHeight="1" x14ac:dyDescent="0.35">
      <c r="A72" s="79" t="s">
        <v>60</v>
      </c>
      <c r="B72" s="18" t="s">
        <v>121</v>
      </c>
      <c r="C72" s="78" t="s">
        <v>163</v>
      </c>
      <c r="D72" s="99">
        <f t="shared" si="5"/>
        <v>5707900</v>
      </c>
      <c r="E72" s="106">
        <f t="shared" si="5"/>
        <v>4221200</v>
      </c>
      <c r="F72" s="109">
        <f t="shared" si="5"/>
        <v>1486700</v>
      </c>
    </row>
    <row r="73" spans="1:6" ht="36" x14ac:dyDescent="0.35">
      <c r="A73" s="79" t="s">
        <v>61</v>
      </c>
      <c r="B73" s="18" t="s">
        <v>121</v>
      </c>
      <c r="C73" s="78" t="s">
        <v>452</v>
      </c>
      <c r="D73" s="99">
        <v>5707900</v>
      </c>
      <c r="E73" s="106">
        <v>4221200</v>
      </c>
      <c r="F73" s="109">
        <f>D73-E73</f>
        <v>1486700</v>
      </c>
    </row>
    <row r="74" spans="1:6" ht="53.25" customHeight="1" x14ac:dyDescent="0.35">
      <c r="A74" s="79" t="s">
        <v>62</v>
      </c>
      <c r="B74" s="18" t="s">
        <v>121</v>
      </c>
      <c r="C74" s="78" t="s">
        <v>164</v>
      </c>
      <c r="D74" s="99">
        <f>D76+D78</f>
        <v>148400</v>
      </c>
      <c r="E74" s="76">
        <f>E75+E77</f>
        <v>148400</v>
      </c>
      <c r="F74" s="109" t="s">
        <v>120</v>
      </c>
    </row>
    <row r="75" spans="1:6" ht="60" customHeight="1" x14ac:dyDescent="0.35">
      <c r="A75" s="79" t="s">
        <v>63</v>
      </c>
      <c r="B75" s="18" t="s">
        <v>121</v>
      </c>
      <c r="C75" s="78" t="s">
        <v>165</v>
      </c>
      <c r="D75" s="99">
        <f>D76</f>
        <v>148200</v>
      </c>
      <c r="E75" s="76">
        <f>E76</f>
        <v>148200</v>
      </c>
      <c r="F75" s="143">
        <f>D75-E75</f>
        <v>0</v>
      </c>
    </row>
    <row r="76" spans="1:6" ht="60.75" customHeight="1" x14ac:dyDescent="0.35">
      <c r="A76" s="79" t="s">
        <v>490</v>
      </c>
      <c r="B76" s="18" t="s">
        <v>121</v>
      </c>
      <c r="C76" s="78" t="s">
        <v>470</v>
      </c>
      <c r="D76" s="99">
        <v>148200</v>
      </c>
      <c r="E76" s="76">
        <v>148200</v>
      </c>
      <c r="F76" s="143">
        <f>D76-E76</f>
        <v>0</v>
      </c>
    </row>
    <row r="77" spans="1:6" ht="47.25" customHeight="1" x14ac:dyDescent="0.35">
      <c r="A77" s="79" t="s">
        <v>139</v>
      </c>
      <c r="B77" s="18" t="s">
        <v>121</v>
      </c>
      <c r="C77" s="78" t="s">
        <v>166</v>
      </c>
      <c r="D77" s="99">
        <v>200</v>
      </c>
      <c r="E77" s="146">
        <f>E78</f>
        <v>200</v>
      </c>
      <c r="F77" s="109" t="s">
        <v>120</v>
      </c>
    </row>
    <row r="78" spans="1:6" ht="45" customHeight="1" x14ac:dyDescent="0.35">
      <c r="A78" s="79" t="s">
        <v>139</v>
      </c>
      <c r="B78" s="18" t="s">
        <v>121</v>
      </c>
      <c r="C78" s="78" t="s">
        <v>167</v>
      </c>
      <c r="D78" s="99">
        <v>200</v>
      </c>
      <c r="E78" s="146">
        <v>200</v>
      </c>
      <c r="F78" s="109" t="s">
        <v>120</v>
      </c>
    </row>
    <row r="79" spans="1:6" ht="28.5" customHeight="1" x14ac:dyDescent="0.35">
      <c r="A79" s="79" t="s">
        <v>64</v>
      </c>
      <c r="B79" s="18" t="s">
        <v>121</v>
      </c>
      <c r="C79" s="78" t="s">
        <v>168</v>
      </c>
      <c r="D79" s="99">
        <f>D80</f>
        <v>367100</v>
      </c>
      <c r="E79" s="76">
        <f>E80</f>
        <v>301400</v>
      </c>
      <c r="F79" s="100">
        <f>D79-E79</f>
        <v>65700</v>
      </c>
    </row>
    <row r="80" spans="1:6" ht="36.75" customHeight="1" x14ac:dyDescent="0.35">
      <c r="A80" s="79" t="s">
        <v>65</v>
      </c>
      <c r="B80" s="18" t="s">
        <v>121</v>
      </c>
      <c r="C80" s="78" t="s">
        <v>169</v>
      </c>
      <c r="D80" s="99">
        <f>D81</f>
        <v>367100</v>
      </c>
      <c r="E80" s="76">
        <f>E81</f>
        <v>301400</v>
      </c>
      <c r="F80" s="100">
        <f>D80-E80</f>
        <v>65700</v>
      </c>
    </row>
    <row r="81" spans="1:6" ht="48" customHeight="1" thickBot="1" x14ac:dyDescent="0.4">
      <c r="A81" s="79" t="s">
        <v>66</v>
      </c>
      <c r="B81" s="18" t="s">
        <v>121</v>
      </c>
      <c r="C81" s="82" t="s">
        <v>170</v>
      </c>
      <c r="D81" s="103">
        <v>367100</v>
      </c>
      <c r="E81" s="145">
        <v>301400</v>
      </c>
      <c r="F81" s="104">
        <f>D81-E81</f>
        <v>65700</v>
      </c>
    </row>
    <row r="82" spans="1:6" ht="28.5" customHeight="1" x14ac:dyDescent="0.35">
      <c r="A82" s="28"/>
      <c r="B82" s="41"/>
      <c r="C82" s="53"/>
      <c r="D82" s="54"/>
      <c r="E82" s="54"/>
      <c r="F82" s="54"/>
    </row>
    <row r="83" spans="1:6" ht="15.95" customHeight="1" x14ac:dyDescent="0.25">
      <c r="A83" s="28"/>
      <c r="B83" s="29"/>
      <c r="C83" s="30"/>
      <c r="D83" s="30"/>
      <c r="E83" s="30"/>
      <c r="F83" s="30"/>
    </row>
    <row r="84" spans="1:6" ht="15.95" customHeight="1" x14ac:dyDescent="0.25">
      <c r="A84" s="28"/>
      <c r="B84" s="29"/>
      <c r="C84" s="30"/>
      <c r="D84" s="30"/>
      <c r="E84" s="30"/>
      <c r="F84" s="30"/>
    </row>
    <row r="85" spans="1:6" ht="15.95" customHeight="1" x14ac:dyDescent="0.25">
      <c r="A85" s="28"/>
      <c r="B85" s="29"/>
      <c r="C85" s="30"/>
      <c r="D85" s="30"/>
      <c r="E85" s="30"/>
      <c r="F85" s="30"/>
    </row>
    <row r="86" spans="1:6" ht="15.95" customHeight="1" x14ac:dyDescent="0.25">
      <c r="A86" s="28"/>
      <c r="B86" s="29"/>
      <c r="C86" s="30"/>
      <c r="D86" s="30"/>
      <c r="E86" s="30"/>
      <c r="F86" s="30"/>
    </row>
    <row r="87" spans="1:6" ht="15.95" customHeight="1" x14ac:dyDescent="0.25">
      <c r="A87" s="28"/>
      <c r="B87" s="29"/>
      <c r="C87" s="30"/>
      <c r="D87" s="30"/>
      <c r="E87" s="30"/>
      <c r="F87" s="30"/>
    </row>
    <row r="88" spans="1:6" ht="15.95" customHeight="1" x14ac:dyDescent="0.25">
      <c r="A88" s="28"/>
      <c r="B88" s="29"/>
      <c r="C88" s="30"/>
      <c r="D88" s="30"/>
      <c r="E88" s="30"/>
      <c r="F88" s="30"/>
    </row>
    <row r="89" spans="1:6" ht="15.95" customHeight="1" x14ac:dyDescent="0.25">
      <c r="A89" s="28"/>
      <c r="B89" s="29"/>
      <c r="C89" s="30"/>
      <c r="D89" s="30"/>
      <c r="E89" s="30"/>
      <c r="F89" s="30"/>
    </row>
    <row r="90" spans="1:6" ht="15.95" customHeight="1" x14ac:dyDescent="0.25">
      <c r="A90" s="28"/>
      <c r="B90" s="29"/>
      <c r="C90" s="30"/>
      <c r="D90" s="30"/>
      <c r="E90" s="30"/>
      <c r="F90" s="30"/>
    </row>
    <row r="91" spans="1:6" ht="15.95" customHeight="1" x14ac:dyDescent="0.25">
      <c r="A91" s="28"/>
      <c r="B91" s="29"/>
      <c r="C91" s="30"/>
      <c r="D91" s="30"/>
      <c r="E91" s="30"/>
      <c r="F91" s="30"/>
    </row>
    <row r="92" spans="1:6" ht="15.95" customHeight="1" x14ac:dyDescent="0.25">
      <c r="A92" s="28"/>
      <c r="B92" s="29"/>
      <c r="C92" s="30"/>
      <c r="D92" s="30"/>
      <c r="E92" s="30"/>
      <c r="F92" s="30"/>
    </row>
    <row r="93" spans="1:6" ht="22.5" customHeight="1" x14ac:dyDescent="0.25">
      <c r="A93" s="28"/>
      <c r="B93" s="29"/>
      <c r="C93" s="30"/>
      <c r="D93" s="30"/>
      <c r="E93" s="30"/>
      <c r="F93" s="30"/>
    </row>
    <row r="94" spans="1:6" ht="12.75" customHeight="1" x14ac:dyDescent="0.25">
      <c r="A94" s="48"/>
      <c r="B94" s="47"/>
      <c r="C94" s="30"/>
      <c r="D94" s="30"/>
      <c r="E94" s="30"/>
      <c r="F94" s="30"/>
    </row>
    <row r="95" spans="1:6" ht="12.75" customHeight="1" x14ac:dyDescent="0.25">
      <c r="A95" s="48"/>
      <c r="B95" s="47"/>
      <c r="C95" s="30"/>
      <c r="D95" s="30"/>
      <c r="E95" s="30"/>
      <c r="F95" s="30"/>
    </row>
    <row r="96" spans="1:6" ht="12.75" customHeight="1" x14ac:dyDescent="0.25">
      <c r="A96" s="48"/>
      <c r="B96" s="47"/>
      <c r="C96" s="30"/>
      <c r="D96" s="30"/>
      <c r="E96" s="30"/>
      <c r="F96" s="30"/>
    </row>
    <row r="97" spans="1:6" ht="12.75" customHeight="1" x14ac:dyDescent="0.25">
      <c r="A97" s="48"/>
      <c r="B97" s="47"/>
      <c r="C97" s="30"/>
      <c r="D97" s="30"/>
      <c r="E97" s="30"/>
      <c r="F97" s="30"/>
    </row>
    <row r="98" spans="1:6" ht="22.5" customHeight="1" x14ac:dyDescent="0.25">
      <c r="A98" s="48"/>
      <c r="B98" s="47"/>
      <c r="C98" s="30"/>
      <c r="D98" s="30"/>
      <c r="E98" s="30"/>
      <c r="F98" s="30"/>
    </row>
    <row r="99" spans="1:6" ht="11.25" customHeight="1" x14ac:dyDescent="0.25">
      <c r="A99" s="24"/>
      <c r="B99" s="24"/>
      <c r="C99" s="49"/>
      <c r="D99" s="50"/>
    </row>
    <row r="100" spans="1:6" ht="11.25" customHeight="1" x14ac:dyDescent="0.25">
      <c r="A100" s="24"/>
      <c r="B100" s="24"/>
      <c r="C100" s="49"/>
      <c r="D100" s="50"/>
    </row>
    <row r="101" spans="1:6" ht="11.25" customHeight="1" x14ac:dyDescent="0.25">
      <c r="A101" s="24"/>
      <c r="B101" s="24"/>
      <c r="C101" s="49"/>
      <c r="D101" s="50"/>
    </row>
    <row r="102" spans="1:6" ht="11.25" customHeight="1" x14ac:dyDescent="0.25">
      <c r="A102" s="24"/>
      <c r="B102" s="24"/>
      <c r="C102" s="49"/>
      <c r="D102" s="50"/>
    </row>
    <row r="103" spans="1:6" ht="11.25" customHeight="1" x14ac:dyDescent="0.25">
      <c r="A103" s="24"/>
      <c r="B103" s="24"/>
      <c r="C103" s="49"/>
      <c r="D103" s="50"/>
    </row>
    <row r="104" spans="1:6" ht="11.25" customHeight="1" x14ac:dyDescent="0.25">
      <c r="A104" s="24"/>
      <c r="B104" s="24"/>
      <c r="C104" s="49"/>
      <c r="D104" s="50"/>
    </row>
    <row r="105" spans="1:6" ht="11.25" customHeight="1" x14ac:dyDescent="0.25">
      <c r="A105" s="24"/>
      <c r="B105" s="24"/>
      <c r="C105" s="49"/>
      <c r="D105" s="50"/>
    </row>
    <row r="106" spans="1:6" ht="11.25" customHeight="1" x14ac:dyDescent="0.25">
      <c r="A106" s="24"/>
      <c r="B106" s="24"/>
      <c r="C106" s="49"/>
      <c r="D106" s="50"/>
    </row>
    <row r="107" spans="1:6" ht="11.25" customHeight="1" x14ac:dyDescent="0.25">
      <c r="A107" s="24"/>
      <c r="B107" s="24"/>
      <c r="C107" s="49"/>
      <c r="D107" s="50"/>
    </row>
    <row r="108" spans="1:6" ht="11.25" customHeight="1" x14ac:dyDescent="0.25">
      <c r="A108" s="24"/>
      <c r="B108" s="24"/>
      <c r="C108" s="49"/>
      <c r="D108" s="50"/>
    </row>
    <row r="109" spans="1:6" ht="11.25" customHeight="1" x14ac:dyDescent="0.25">
      <c r="A109" s="24"/>
      <c r="B109" s="24"/>
      <c r="C109" s="49"/>
      <c r="D109" s="50"/>
    </row>
    <row r="110" spans="1:6" ht="11.25" customHeight="1" x14ac:dyDescent="0.25">
      <c r="A110" s="24"/>
      <c r="B110" s="24"/>
      <c r="C110" s="49"/>
      <c r="D110" s="50"/>
    </row>
    <row r="111" spans="1:6" ht="11.25" customHeight="1" x14ac:dyDescent="0.25">
      <c r="A111" s="24"/>
      <c r="B111" s="24"/>
      <c r="C111" s="49"/>
      <c r="D111" s="50"/>
    </row>
    <row r="112" spans="1:6" ht="11.25" customHeight="1" x14ac:dyDescent="0.25">
      <c r="A112" s="24"/>
      <c r="B112" s="24"/>
      <c r="C112" s="49"/>
      <c r="D112" s="50"/>
    </row>
    <row r="113" spans="1:4" ht="11.25" customHeight="1" x14ac:dyDescent="0.25">
      <c r="A113" s="24"/>
      <c r="B113" s="24"/>
      <c r="C113" s="49"/>
      <c r="D113" s="50"/>
    </row>
    <row r="114" spans="1:4" ht="11.25" customHeight="1" x14ac:dyDescent="0.25">
      <c r="A114" s="24"/>
      <c r="B114" s="24"/>
      <c r="C114" s="49"/>
      <c r="D114" s="50"/>
    </row>
    <row r="115" spans="1:4" ht="11.25" customHeight="1" x14ac:dyDescent="0.25">
      <c r="A115" s="24"/>
      <c r="B115" s="24"/>
      <c r="C115" s="49"/>
      <c r="D115" s="50"/>
    </row>
    <row r="116" spans="1:4" ht="11.25" customHeight="1" x14ac:dyDescent="0.25">
      <c r="A116" s="24"/>
      <c r="B116" s="24"/>
      <c r="C116" s="49"/>
      <c r="D116" s="50"/>
    </row>
    <row r="117" spans="1:4" ht="11.25" customHeight="1" x14ac:dyDescent="0.25">
      <c r="A117" s="24"/>
      <c r="B117" s="24"/>
      <c r="C117" s="49"/>
      <c r="D117" s="50"/>
    </row>
    <row r="118" spans="1:4" ht="11.25" customHeight="1" x14ac:dyDescent="0.25">
      <c r="A118" s="24"/>
      <c r="B118" s="24"/>
      <c r="C118" s="49"/>
      <c r="D118" s="50"/>
    </row>
    <row r="119" spans="1:4" ht="23.25" customHeight="1" x14ac:dyDescent="0.25">
      <c r="A119" s="24"/>
    </row>
    <row r="120" spans="1:4" ht="9.9499999999999993" customHeight="1" x14ac:dyDescent="0.25"/>
    <row r="121" spans="1:4" ht="12.75" customHeight="1" x14ac:dyDescent="0.25">
      <c r="A121" s="49"/>
      <c r="B121" s="49"/>
      <c r="C121" s="32"/>
    </row>
  </sheetData>
  <mergeCells count="5">
    <mergeCell ref="D1:F1"/>
    <mergeCell ref="A11:D11"/>
    <mergeCell ref="B13:C14"/>
    <mergeCell ref="A6:D6"/>
    <mergeCell ref="C8:D8"/>
  </mergeCells>
  <phoneticPr fontId="2" type="noConversion"/>
  <printOptions gridLinesSet="0"/>
  <pageMargins left="0.19685039370078741" right="0.19685039370078741" top="0.39370078740157483" bottom="0.39370078740157483" header="0" footer="0"/>
  <pageSetup paperSize="9" scale="52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2"/>
  <sheetViews>
    <sheetView showGridLines="0" tabSelected="1" view="pageBreakPreview" topLeftCell="A247" zoomScale="80" zoomScaleSheetLayoutView="80" workbookViewId="0">
      <selection activeCell="C144" sqref="C144"/>
    </sheetView>
  </sheetViews>
  <sheetFormatPr defaultRowHeight="12.75" x14ac:dyDescent="0.2"/>
  <cols>
    <col min="1" max="1" width="63" customWidth="1"/>
    <col min="2" max="2" width="6.5703125" customWidth="1"/>
    <col min="3" max="3" width="37.28515625" customWidth="1"/>
    <col min="4" max="4" width="21.140625" customWidth="1"/>
    <col min="5" max="5" width="21.28515625" customWidth="1"/>
    <col min="6" max="6" width="21.85546875" customWidth="1"/>
  </cols>
  <sheetData>
    <row r="1" spans="1:8" ht="14.25" customHeight="1" x14ac:dyDescent="0.25">
      <c r="B1" s="9" t="s">
        <v>434</v>
      </c>
      <c r="C1" s="4"/>
      <c r="E1" s="3" t="s">
        <v>23</v>
      </c>
      <c r="F1" s="3"/>
    </row>
    <row r="2" spans="1:8" ht="9" customHeight="1" x14ac:dyDescent="0.2">
      <c r="A2" s="8"/>
      <c r="B2" s="8"/>
      <c r="C2" s="5"/>
      <c r="D2" s="6"/>
      <c r="E2" s="6"/>
      <c r="F2" s="6"/>
    </row>
    <row r="3" spans="1:8" x14ac:dyDescent="0.2">
      <c r="A3" s="10"/>
      <c r="B3" s="115" t="s">
        <v>10</v>
      </c>
      <c r="C3" s="115" t="s">
        <v>7</v>
      </c>
      <c r="D3" s="116" t="s">
        <v>31</v>
      </c>
      <c r="E3" s="11"/>
      <c r="F3" s="10" t="s">
        <v>2</v>
      </c>
    </row>
    <row r="4" spans="1:8" x14ac:dyDescent="0.2">
      <c r="A4" s="7" t="s">
        <v>5</v>
      </c>
      <c r="B4" s="2" t="s">
        <v>11</v>
      </c>
      <c r="C4" s="7" t="s">
        <v>36</v>
      </c>
      <c r="D4" s="1" t="s">
        <v>30</v>
      </c>
      <c r="E4" s="7" t="s">
        <v>24</v>
      </c>
      <c r="F4" s="1" t="s">
        <v>3</v>
      </c>
    </row>
    <row r="5" spans="1:8" ht="11.25" customHeight="1" x14ac:dyDescent="0.2">
      <c r="A5" s="7"/>
      <c r="B5" s="2" t="s">
        <v>12</v>
      </c>
      <c r="C5" s="2" t="s">
        <v>34</v>
      </c>
      <c r="D5" s="1" t="s">
        <v>3</v>
      </c>
      <c r="E5" s="1"/>
      <c r="F5" s="1"/>
    </row>
    <row r="6" spans="1:8" x14ac:dyDescent="0.2">
      <c r="A6" s="126">
        <v>1</v>
      </c>
      <c r="B6" s="127">
        <v>2</v>
      </c>
      <c r="C6" s="127">
        <v>3</v>
      </c>
      <c r="D6" s="116" t="s">
        <v>1</v>
      </c>
      <c r="E6" s="116" t="s">
        <v>25</v>
      </c>
      <c r="F6" s="116" t="s">
        <v>26</v>
      </c>
    </row>
    <row r="7" spans="1:8" ht="20.25" x14ac:dyDescent="0.3">
      <c r="A7" s="114" t="s">
        <v>9</v>
      </c>
      <c r="B7" s="110" t="s">
        <v>13</v>
      </c>
      <c r="C7" s="110"/>
      <c r="D7" s="98">
        <f>D8</f>
        <v>9219300</v>
      </c>
      <c r="E7" s="98">
        <f>E8</f>
        <v>5681711.9000000004</v>
      </c>
      <c r="F7" s="98">
        <f>D7-E7</f>
        <v>3537588.0999999996</v>
      </c>
      <c r="G7" s="12"/>
      <c r="H7" s="12"/>
    </row>
    <row r="8" spans="1:8" ht="20.25" x14ac:dyDescent="0.3">
      <c r="A8" s="55" t="s">
        <v>377</v>
      </c>
      <c r="B8" s="18" t="s">
        <v>13</v>
      </c>
      <c r="C8" s="18" t="s">
        <v>420</v>
      </c>
      <c r="D8" s="98">
        <f>D9+D92+D101+D125+D161+D209+D216+D224</f>
        <v>9219300</v>
      </c>
      <c r="E8" s="98">
        <f>E9+E92+E101+E161+E209+E216+E225+E125</f>
        <v>5681711.9000000004</v>
      </c>
      <c r="F8" s="98">
        <f>D8-E8</f>
        <v>3537588.0999999996</v>
      </c>
      <c r="G8" s="15"/>
      <c r="H8" s="14"/>
    </row>
    <row r="9" spans="1:8" ht="19.5" customHeight="1" x14ac:dyDescent="0.3">
      <c r="A9" s="105" t="s">
        <v>67</v>
      </c>
      <c r="B9" s="18" t="s">
        <v>13</v>
      </c>
      <c r="C9" s="18" t="s">
        <v>421</v>
      </c>
      <c r="D9" s="98">
        <f>D10+D21+D45+D51</f>
        <v>4336200</v>
      </c>
      <c r="E9" s="98">
        <f>E10+E21+E51</f>
        <v>2791683.8200000003</v>
      </c>
      <c r="F9" s="98">
        <f t="shared" ref="F9:F102" si="0">D9-E9</f>
        <v>1544516.1799999997</v>
      </c>
      <c r="G9" s="15"/>
      <c r="H9" s="14"/>
    </row>
    <row r="10" spans="1:8" ht="49.5" customHeight="1" x14ac:dyDescent="0.3">
      <c r="A10" s="105" t="s">
        <v>146</v>
      </c>
      <c r="B10" s="18" t="s">
        <v>13</v>
      </c>
      <c r="C10" s="18" t="s">
        <v>108</v>
      </c>
      <c r="D10" s="98">
        <f t="shared" ref="D10:E10" si="1">D11</f>
        <v>763500</v>
      </c>
      <c r="E10" s="98">
        <f t="shared" si="1"/>
        <v>449411.61</v>
      </c>
      <c r="F10" s="98">
        <f t="shared" si="0"/>
        <v>314088.39</v>
      </c>
      <c r="G10" s="15"/>
      <c r="H10" s="14"/>
    </row>
    <row r="11" spans="1:8" ht="23.25" customHeight="1" x14ac:dyDescent="0.3">
      <c r="A11" s="105" t="s">
        <v>364</v>
      </c>
      <c r="B11" s="18" t="s">
        <v>13</v>
      </c>
      <c r="C11" s="18" t="s">
        <v>422</v>
      </c>
      <c r="D11" s="98">
        <f>D15+D16+D17</f>
        <v>763500</v>
      </c>
      <c r="E11" s="98">
        <f>E15+E16+E20</f>
        <v>449411.61</v>
      </c>
      <c r="F11" s="98">
        <f t="shared" si="0"/>
        <v>314088.39</v>
      </c>
      <c r="G11" s="15"/>
      <c r="H11" s="14"/>
    </row>
    <row r="12" spans="1:8" ht="51" customHeight="1" x14ac:dyDescent="0.3">
      <c r="A12" s="55" t="s">
        <v>378</v>
      </c>
      <c r="B12" s="18" t="s">
        <v>13</v>
      </c>
      <c r="C12" s="18" t="s">
        <v>379</v>
      </c>
      <c r="D12" s="98">
        <f>D13</f>
        <v>742700</v>
      </c>
      <c r="E12" s="98">
        <f>E13</f>
        <v>428943.61</v>
      </c>
      <c r="F12" s="98">
        <f>D12-E12</f>
        <v>313756.39</v>
      </c>
      <c r="G12" s="15"/>
      <c r="H12" s="14"/>
    </row>
    <row r="13" spans="1:8" ht="24" customHeight="1" x14ac:dyDescent="0.3">
      <c r="A13" s="55" t="s">
        <v>81</v>
      </c>
      <c r="B13" s="18" t="s">
        <v>13</v>
      </c>
      <c r="C13" s="18" t="s">
        <v>221</v>
      </c>
      <c r="D13" s="98">
        <f>D14</f>
        <v>742700</v>
      </c>
      <c r="E13" s="98">
        <f>E14</f>
        <v>428943.61</v>
      </c>
      <c r="F13" s="98">
        <f t="shared" si="0"/>
        <v>313756.39</v>
      </c>
      <c r="G13" s="15"/>
      <c r="H13" s="14"/>
    </row>
    <row r="14" spans="1:8" ht="24.75" customHeight="1" x14ac:dyDescent="0.3">
      <c r="A14" s="55" t="s">
        <v>69</v>
      </c>
      <c r="B14" s="18" t="s">
        <v>13</v>
      </c>
      <c r="C14" s="18" t="s">
        <v>220</v>
      </c>
      <c r="D14" s="98">
        <f>D15+D16</f>
        <v>742700</v>
      </c>
      <c r="E14" s="98">
        <f>E15+E16</f>
        <v>428943.61</v>
      </c>
      <c r="F14" s="98">
        <f t="shared" si="0"/>
        <v>313756.39</v>
      </c>
      <c r="G14" s="15"/>
      <c r="H14" s="14"/>
    </row>
    <row r="15" spans="1:8" ht="20.25" x14ac:dyDescent="0.3">
      <c r="A15" s="113" t="s">
        <v>70</v>
      </c>
      <c r="B15" s="18" t="s">
        <v>13</v>
      </c>
      <c r="C15" s="18" t="s">
        <v>219</v>
      </c>
      <c r="D15" s="98">
        <v>570400</v>
      </c>
      <c r="E15" s="98">
        <v>320065.07</v>
      </c>
      <c r="F15" s="98">
        <f t="shared" si="0"/>
        <v>250334.93</v>
      </c>
      <c r="G15" s="15"/>
      <c r="H15" s="14"/>
    </row>
    <row r="16" spans="1:8" ht="20.25" x14ac:dyDescent="0.3">
      <c r="A16" s="113" t="s">
        <v>72</v>
      </c>
      <c r="B16" s="18" t="s">
        <v>13</v>
      </c>
      <c r="C16" s="18" t="s">
        <v>218</v>
      </c>
      <c r="D16" s="98">
        <v>172300</v>
      </c>
      <c r="E16" s="98">
        <v>108878.54</v>
      </c>
      <c r="F16" s="98">
        <f t="shared" si="0"/>
        <v>63421.460000000006</v>
      </c>
      <c r="G16" s="15"/>
      <c r="H16" s="14"/>
    </row>
    <row r="17" spans="1:10" ht="46.5" x14ac:dyDescent="0.3">
      <c r="A17" s="105" t="s">
        <v>380</v>
      </c>
      <c r="B17" s="18" t="s">
        <v>13</v>
      </c>
      <c r="C17" s="18" t="s">
        <v>222</v>
      </c>
      <c r="D17" s="111">
        <f>D18</f>
        <v>20800</v>
      </c>
      <c r="E17" s="111">
        <f t="shared" ref="D17:E19" si="2">E18</f>
        <v>20468</v>
      </c>
      <c r="F17" s="111">
        <f>D17-E17</f>
        <v>332</v>
      </c>
      <c r="G17" s="15"/>
      <c r="H17" s="14"/>
    </row>
    <row r="18" spans="1:10" ht="20.25" x14ac:dyDescent="0.3">
      <c r="A18" s="114" t="s">
        <v>68</v>
      </c>
      <c r="B18" s="18" t="s">
        <v>13</v>
      </c>
      <c r="C18" s="18" t="s">
        <v>223</v>
      </c>
      <c r="D18" s="111">
        <f t="shared" si="2"/>
        <v>20800</v>
      </c>
      <c r="E18" s="111">
        <f t="shared" si="2"/>
        <v>20468</v>
      </c>
      <c r="F18" s="111">
        <f>D18-E18</f>
        <v>332</v>
      </c>
      <c r="G18" s="15"/>
      <c r="H18" s="14"/>
    </row>
    <row r="19" spans="1:10" ht="20.25" x14ac:dyDescent="0.3">
      <c r="A19" s="55" t="s">
        <v>69</v>
      </c>
      <c r="B19" s="18" t="s">
        <v>13</v>
      </c>
      <c r="C19" s="18" t="s">
        <v>224</v>
      </c>
      <c r="D19" s="111">
        <f t="shared" si="2"/>
        <v>20800</v>
      </c>
      <c r="E19" s="111">
        <f t="shared" si="2"/>
        <v>20468</v>
      </c>
      <c r="F19" s="111">
        <f>D19-E19</f>
        <v>332</v>
      </c>
      <c r="G19" s="15"/>
      <c r="H19" s="14"/>
    </row>
    <row r="20" spans="1:10" ht="20.25" x14ac:dyDescent="0.3">
      <c r="A20" s="113" t="s">
        <v>71</v>
      </c>
      <c r="B20" s="18" t="s">
        <v>13</v>
      </c>
      <c r="C20" s="18" t="s">
        <v>225</v>
      </c>
      <c r="D20" s="111">
        <v>20800</v>
      </c>
      <c r="E20" s="111">
        <v>20468</v>
      </c>
      <c r="F20" s="111">
        <f>D20-E20</f>
        <v>332</v>
      </c>
      <c r="G20" s="15"/>
      <c r="H20" s="14"/>
    </row>
    <row r="21" spans="1:10" ht="65.25" customHeight="1" x14ac:dyDescent="0.3">
      <c r="A21" s="113" t="s">
        <v>73</v>
      </c>
      <c r="B21" s="18" t="s">
        <v>13</v>
      </c>
      <c r="C21" s="18" t="s">
        <v>109</v>
      </c>
      <c r="D21" s="98">
        <f>D22+D40</f>
        <v>2918100</v>
      </c>
      <c r="E21" s="98">
        <f>E22+E40</f>
        <v>1719520.3900000001</v>
      </c>
      <c r="F21" s="98">
        <f t="shared" si="0"/>
        <v>1198579.6099999999</v>
      </c>
      <c r="G21" s="15"/>
      <c r="H21" s="14"/>
      <c r="I21" s="12"/>
      <c r="J21" s="12"/>
    </row>
    <row r="22" spans="1:10" ht="60" x14ac:dyDescent="0.3">
      <c r="A22" s="113" t="s">
        <v>381</v>
      </c>
      <c r="B22" s="18" t="s">
        <v>13</v>
      </c>
      <c r="C22" s="18" t="s">
        <v>226</v>
      </c>
      <c r="D22" s="98">
        <f>D23+D28+D32</f>
        <v>2917900</v>
      </c>
      <c r="E22" s="98">
        <f>E23+E28+E32</f>
        <v>1719320.3900000001</v>
      </c>
      <c r="F22" s="98">
        <f t="shared" si="0"/>
        <v>1198579.6099999999</v>
      </c>
      <c r="G22" s="15"/>
      <c r="H22" s="15"/>
      <c r="I22" s="14"/>
      <c r="J22" s="12"/>
    </row>
    <row r="23" spans="1:10" ht="54" customHeight="1" x14ac:dyDescent="0.3">
      <c r="A23" s="55" t="s">
        <v>382</v>
      </c>
      <c r="B23" s="18" t="s">
        <v>13</v>
      </c>
      <c r="C23" s="18" t="s">
        <v>228</v>
      </c>
      <c r="D23" s="98">
        <f>D24</f>
        <v>2392900</v>
      </c>
      <c r="E23" s="98">
        <f>E24</f>
        <v>1412660</v>
      </c>
      <c r="F23" s="98">
        <f t="shared" si="0"/>
        <v>980240</v>
      </c>
      <c r="G23" s="15"/>
      <c r="H23" s="14"/>
    </row>
    <row r="24" spans="1:10" ht="20.25" x14ac:dyDescent="0.3">
      <c r="A24" s="114" t="s">
        <v>68</v>
      </c>
      <c r="B24" s="18" t="s">
        <v>13</v>
      </c>
      <c r="C24" s="18" t="s">
        <v>229</v>
      </c>
      <c r="D24" s="98">
        <f>D25</f>
        <v>2392900</v>
      </c>
      <c r="E24" s="98">
        <f>E25</f>
        <v>1412660</v>
      </c>
      <c r="F24" s="98">
        <f t="shared" si="0"/>
        <v>980240</v>
      </c>
      <c r="G24" s="15"/>
      <c r="H24" s="14"/>
    </row>
    <row r="25" spans="1:10" ht="20.25" x14ac:dyDescent="0.3">
      <c r="A25" s="55" t="s">
        <v>69</v>
      </c>
      <c r="B25" s="18" t="s">
        <v>13</v>
      </c>
      <c r="C25" s="18" t="s">
        <v>230</v>
      </c>
      <c r="D25" s="98">
        <f>D26+D27</f>
        <v>2392900</v>
      </c>
      <c r="E25" s="98">
        <f>E26+E27</f>
        <v>1412660</v>
      </c>
      <c r="F25" s="98">
        <f t="shared" si="0"/>
        <v>980240</v>
      </c>
      <c r="G25" s="15"/>
      <c r="H25" s="14"/>
    </row>
    <row r="26" spans="1:10" ht="20.25" x14ac:dyDescent="0.3">
      <c r="A26" s="113" t="s">
        <v>70</v>
      </c>
      <c r="B26" s="18" t="s">
        <v>13</v>
      </c>
      <c r="C26" s="18" t="s">
        <v>231</v>
      </c>
      <c r="D26" s="98">
        <v>1837800</v>
      </c>
      <c r="E26" s="98">
        <v>1072065.19</v>
      </c>
      <c r="F26" s="98">
        <f t="shared" si="0"/>
        <v>765734.81</v>
      </c>
      <c r="G26" s="15"/>
      <c r="H26" s="14"/>
    </row>
    <row r="27" spans="1:10" ht="20.25" x14ac:dyDescent="0.3">
      <c r="A27" s="113" t="s">
        <v>72</v>
      </c>
      <c r="B27" s="18" t="s">
        <v>13</v>
      </c>
      <c r="C27" s="18" t="s">
        <v>227</v>
      </c>
      <c r="D27" s="98">
        <v>555100</v>
      </c>
      <c r="E27" s="98">
        <v>340594.81</v>
      </c>
      <c r="F27" s="98">
        <f t="shared" si="0"/>
        <v>214505.19</v>
      </c>
      <c r="G27" s="15"/>
      <c r="H27" s="14"/>
    </row>
    <row r="28" spans="1:10" ht="46.5" x14ac:dyDescent="0.3">
      <c r="A28" s="105" t="s">
        <v>380</v>
      </c>
      <c r="B28" s="18" t="s">
        <v>13</v>
      </c>
      <c r="C28" s="18" t="s">
        <v>232</v>
      </c>
      <c r="D28" s="98">
        <f t="shared" ref="D28:E30" si="3">D29</f>
        <v>75000</v>
      </c>
      <c r="E28" s="111">
        <f>E29</f>
        <v>73896</v>
      </c>
      <c r="F28" s="98">
        <f>D28-E28</f>
        <v>1104</v>
      </c>
      <c r="G28" s="15"/>
      <c r="H28" s="14"/>
    </row>
    <row r="29" spans="1:10" ht="20.25" customHeight="1" x14ac:dyDescent="0.3">
      <c r="A29" s="114" t="s">
        <v>68</v>
      </c>
      <c r="B29" s="18" t="s">
        <v>13</v>
      </c>
      <c r="C29" s="18" t="s">
        <v>233</v>
      </c>
      <c r="D29" s="98">
        <f t="shared" si="3"/>
        <v>75000</v>
      </c>
      <c r="E29" s="111">
        <f t="shared" si="3"/>
        <v>73896</v>
      </c>
      <c r="F29" s="98">
        <f>D29-E29</f>
        <v>1104</v>
      </c>
      <c r="G29" s="15"/>
      <c r="H29" s="14"/>
    </row>
    <row r="30" spans="1:10" ht="19.5" customHeight="1" x14ac:dyDescent="0.3">
      <c r="A30" s="55" t="s">
        <v>69</v>
      </c>
      <c r="B30" s="18" t="s">
        <v>13</v>
      </c>
      <c r="C30" s="18" t="s">
        <v>234</v>
      </c>
      <c r="D30" s="98">
        <f t="shared" si="3"/>
        <v>75000</v>
      </c>
      <c r="E30" s="111">
        <f t="shared" si="3"/>
        <v>73896</v>
      </c>
      <c r="F30" s="98">
        <f>D30-E30</f>
        <v>1104</v>
      </c>
      <c r="G30" s="15"/>
      <c r="H30" s="14"/>
    </row>
    <row r="31" spans="1:10" ht="20.25" x14ac:dyDescent="0.3">
      <c r="A31" s="113" t="s">
        <v>71</v>
      </c>
      <c r="B31" s="18" t="s">
        <v>13</v>
      </c>
      <c r="C31" s="18" t="s">
        <v>235</v>
      </c>
      <c r="D31" s="98">
        <v>75000</v>
      </c>
      <c r="E31" s="111">
        <v>73896</v>
      </c>
      <c r="F31" s="98">
        <f>D31-E31</f>
        <v>1104</v>
      </c>
      <c r="G31" s="15"/>
      <c r="H31" s="14"/>
    </row>
    <row r="32" spans="1:10" ht="38.25" customHeight="1" x14ac:dyDescent="0.3">
      <c r="A32" s="113" t="s">
        <v>383</v>
      </c>
      <c r="B32" s="18" t="s">
        <v>13</v>
      </c>
      <c r="C32" s="18" t="s">
        <v>309</v>
      </c>
      <c r="D32" s="98">
        <f>D35+D36+D37+D39</f>
        <v>450000</v>
      </c>
      <c r="E32" s="98">
        <f>E33+E38</f>
        <v>232764.39</v>
      </c>
      <c r="F32" s="98">
        <f t="shared" ref="F32:F33" si="4">D32-E32</f>
        <v>217235.61</v>
      </c>
      <c r="G32" s="15"/>
      <c r="H32" s="14"/>
    </row>
    <row r="33" spans="1:8" ht="18.75" customHeight="1" x14ac:dyDescent="0.3">
      <c r="A33" s="113" t="s">
        <v>81</v>
      </c>
      <c r="B33" s="18" t="s">
        <v>13</v>
      </c>
      <c r="C33" s="18" t="s">
        <v>236</v>
      </c>
      <c r="D33" s="98">
        <f>D35+D36+D37</f>
        <v>231500</v>
      </c>
      <c r="E33" s="98">
        <f>E34</f>
        <v>112842.39</v>
      </c>
      <c r="F33" s="98">
        <f t="shared" si="4"/>
        <v>118657.61</v>
      </c>
      <c r="G33" s="15"/>
      <c r="H33" s="14"/>
    </row>
    <row r="34" spans="1:8" ht="18.75" customHeight="1" x14ac:dyDescent="0.3">
      <c r="A34" s="113" t="s">
        <v>119</v>
      </c>
      <c r="B34" s="18" t="s">
        <v>13</v>
      </c>
      <c r="C34" s="18" t="s">
        <v>237</v>
      </c>
      <c r="D34" s="98">
        <f>D35+D36+D37</f>
        <v>231500</v>
      </c>
      <c r="E34" s="98">
        <f>E35+E37+E36</f>
        <v>112842.39</v>
      </c>
      <c r="F34" s="98">
        <f>D34-E34</f>
        <v>118657.61</v>
      </c>
      <c r="G34" s="15"/>
      <c r="H34" s="14"/>
    </row>
    <row r="35" spans="1:8" ht="18.75" customHeight="1" x14ac:dyDescent="0.3">
      <c r="A35" s="113" t="s">
        <v>75</v>
      </c>
      <c r="B35" s="18" t="s">
        <v>13</v>
      </c>
      <c r="C35" s="18" t="s">
        <v>310</v>
      </c>
      <c r="D35" s="98">
        <v>105600</v>
      </c>
      <c r="E35" s="98">
        <v>57898.86</v>
      </c>
      <c r="F35" s="98">
        <f t="shared" ref="F35" si="5">D35-E35</f>
        <v>47701.14</v>
      </c>
      <c r="G35" s="15"/>
      <c r="H35" s="14"/>
    </row>
    <row r="36" spans="1:8" ht="20.25" x14ac:dyDescent="0.3">
      <c r="A36" s="113" t="s">
        <v>76</v>
      </c>
      <c r="B36" s="18" t="s">
        <v>13</v>
      </c>
      <c r="C36" s="18" t="s">
        <v>345</v>
      </c>
      <c r="D36" s="98">
        <v>19200</v>
      </c>
      <c r="E36" s="111">
        <v>3950</v>
      </c>
      <c r="F36" s="111">
        <f>D36-E36</f>
        <v>15250</v>
      </c>
      <c r="G36" s="15"/>
      <c r="H36" s="14"/>
    </row>
    <row r="37" spans="1:8" ht="20.25" x14ac:dyDescent="0.3">
      <c r="A37" s="113" t="s">
        <v>77</v>
      </c>
      <c r="B37" s="18" t="s">
        <v>13</v>
      </c>
      <c r="C37" s="18" t="s">
        <v>238</v>
      </c>
      <c r="D37" s="98">
        <v>106700</v>
      </c>
      <c r="E37" s="98">
        <v>50993.53</v>
      </c>
      <c r="F37" s="98">
        <f>D37-E37</f>
        <v>55706.47</v>
      </c>
      <c r="G37" s="15"/>
      <c r="H37" s="14"/>
    </row>
    <row r="38" spans="1:8" ht="20.25" x14ac:dyDescent="0.3">
      <c r="A38" s="113" t="s">
        <v>79</v>
      </c>
      <c r="B38" s="18" t="s">
        <v>13</v>
      </c>
      <c r="C38" s="18" t="s">
        <v>239</v>
      </c>
      <c r="D38" s="98">
        <f>D39</f>
        <v>218500</v>
      </c>
      <c r="E38" s="111">
        <f>E39</f>
        <v>119922</v>
      </c>
      <c r="F38" s="98">
        <f>D38-E38</f>
        <v>98578</v>
      </c>
      <c r="G38" s="15"/>
      <c r="H38" s="14"/>
    </row>
    <row r="39" spans="1:8" ht="20.25" x14ac:dyDescent="0.3">
      <c r="A39" s="113" t="s">
        <v>80</v>
      </c>
      <c r="B39" s="18" t="s">
        <v>13</v>
      </c>
      <c r="C39" s="18" t="s">
        <v>240</v>
      </c>
      <c r="D39" s="98">
        <v>218500</v>
      </c>
      <c r="E39" s="111">
        <v>119922</v>
      </c>
      <c r="F39" s="98">
        <f>D39-E39</f>
        <v>98578</v>
      </c>
      <c r="G39" s="15"/>
      <c r="H39" s="14"/>
    </row>
    <row r="40" spans="1:8" ht="20.25" x14ac:dyDescent="0.3">
      <c r="A40" s="113" t="s">
        <v>384</v>
      </c>
      <c r="B40" s="18" t="s">
        <v>13</v>
      </c>
      <c r="C40" s="18" t="s">
        <v>491</v>
      </c>
      <c r="D40" s="98">
        <f t="shared" ref="D40:D43" si="6">D41</f>
        <v>200</v>
      </c>
      <c r="E40" s="148">
        <v>200</v>
      </c>
      <c r="F40" s="107" t="s">
        <v>120</v>
      </c>
    </row>
    <row r="41" spans="1:8" ht="135" x14ac:dyDescent="0.3">
      <c r="A41" s="113" t="s">
        <v>500</v>
      </c>
      <c r="B41" s="18" t="s">
        <v>13</v>
      </c>
      <c r="C41" s="18" t="s">
        <v>365</v>
      </c>
      <c r="D41" s="98">
        <f>D42</f>
        <v>200</v>
      </c>
      <c r="E41" s="148">
        <f>E40</f>
        <v>200</v>
      </c>
      <c r="F41" s="107" t="s">
        <v>120</v>
      </c>
    </row>
    <row r="42" spans="1:8" ht="30" x14ac:dyDescent="0.3">
      <c r="A42" s="113" t="s">
        <v>173</v>
      </c>
      <c r="B42" s="18" t="s">
        <v>13</v>
      </c>
      <c r="C42" s="18" t="s">
        <v>366</v>
      </c>
      <c r="D42" s="98">
        <f t="shared" si="6"/>
        <v>200</v>
      </c>
      <c r="E42" s="148">
        <f>E41</f>
        <v>200</v>
      </c>
      <c r="F42" s="107" t="s">
        <v>120</v>
      </c>
    </row>
    <row r="43" spans="1:8" ht="20.25" x14ac:dyDescent="0.3">
      <c r="A43" s="113" t="s">
        <v>79</v>
      </c>
      <c r="B43" s="18" t="s">
        <v>13</v>
      </c>
      <c r="C43" s="18" t="s">
        <v>367</v>
      </c>
      <c r="D43" s="98">
        <f t="shared" si="6"/>
        <v>200</v>
      </c>
      <c r="E43" s="148">
        <f>E42</f>
        <v>200</v>
      </c>
      <c r="F43" s="107" t="s">
        <v>120</v>
      </c>
    </row>
    <row r="44" spans="1:8" ht="20.25" x14ac:dyDescent="0.3">
      <c r="A44" s="113" t="s">
        <v>80</v>
      </c>
      <c r="B44" s="18" t="s">
        <v>13</v>
      </c>
      <c r="C44" s="18" t="s">
        <v>368</v>
      </c>
      <c r="D44" s="98">
        <v>200</v>
      </c>
      <c r="E44" s="148">
        <f>E43</f>
        <v>200</v>
      </c>
      <c r="F44" s="107" t="s">
        <v>120</v>
      </c>
    </row>
    <row r="45" spans="1:8" ht="20.25" x14ac:dyDescent="0.3">
      <c r="A45" s="105" t="s">
        <v>88</v>
      </c>
      <c r="B45" s="18" t="s">
        <v>13</v>
      </c>
      <c r="C45" s="18" t="s">
        <v>136</v>
      </c>
      <c r="D45" s="98">
        <f>D50</f>
        <v>10000</v>
      </c>
      <c r="E45" s="108" t="s">
        <v>120</v>
      </c>
      <c r="F45" s="98">
        <f t="shared" ref="F45" si="7">D45</f>
        <v>10000</v>
      </c>
    </row>
    <row r="46" spans="1:8" ht="23.25" customHeight="1" x14ac:dyDescent="0.3">
      <c r="A46" s="105" t="s">
        <v>385</v>
      </c>
      <c r="B46" s="18" t="s">
        <v>13</v>
      </c>
      <c r="C46" s="18" t="s">
        <v>386</v>
      </c>
      <c r="D46" s="98">
        <f>D47</f>
        <v>10000</v>
      </c>
      <c r="E46" s="108" t="s">
        <v>120</v>
      </c>
      <c r="F46" s="98">
        <f>F47</f>
        <v>10000</v>
      </c>
    </row>
    <row r="47" spans="1:8" ht="92.25" customHeight="1" x14ac:dyDescent="0.3">
      <c r="A47" s="105" t="s">
        <v>387</v>
      </c>
      <c r="B47" s="18" t="s">
        <v>13</v>
      </c>
      <c r="C47" s="18" t="s">
        <v>241</v>
      </c>
      <c r="D47" s="98">
        <f>D49</f>
        <v>10000</v>
      </c>
      <c r="E47" s="108" t="s">
        <v>120</v>
      </c>
      <c r="F47" s="98">
        <v>10000</v>
      </c>
    </row>
    <row r="48" spans="1:8" ht="22.5" customHeight="1" x14ac:dyDescent="0.3">
      <c r="A48" s="105" t="s">
        <v>388</v>
      </c>
      <c r="B48" s="18" t="s">
        <v>13</v>
      </c>
      <c r="C48" s="18" t="s">
        <v>347</v>
      </c>
      <c r="D48" s="98">
        <f>D47</f>
        <v>10000</v>
      </c>
      <c r="E48" s="108" t="s">
        <v>120</v>
      </c>
      <c r="F48" s="98">
        <f>F47</f>
        <v>10000</v>
      </c>
    </row>
    <row r="49" spans="1:6" ht="20.25" x14ac:dyDescent="0.3">
      <c r="A49" s="113" t="s">
        <v>81</v>
      </c>
      <c r="B49" s="18" t="s">
        <v>13</v>
      </c>
      <c r="C49" s="18" t="s">
        <v>242</v>
      </c>
      <c r="D49" s="98">
        <f t="shared" ref="D49" si="8">D50</f>
        <v>10000</v>
      </c>
      <c r="E49" s="108" t="s">
        <v>120</v>
      </c>
      <c r="F49" s="98">
        <v>10000</v>
      </c>
    </row>
    <row r="50" spans="1:6" ht="20.25" x14ac:dyDescent="0.3">
      <c r="A50" s="113" t="s">
        <v>78</v>
      </c>
      <c r="B50" s="18" t="s">
        <v>13</v>
      </c>
      <c r="C50" s="18" t="s">
        <v>243</v>
      </c>
      <c r="D50" s="98">
        <v>10000</v>
      </c>
      <c r="E50" s="108" t="s">
        <v>120</v>
      </c>
      <c r="F50" s="98">
        <v>10000</v>
      </c>
    </row>
    <row r="51" spans="1:6" ht="20.25" x14ac:dyDescent="0.3">
      <c r="A51" s="113" t="s">
        <v>216</v>
      </c>
      <c r="B51" s="18" t="s">
        <v>13</v>
      </c>
      <c r="C51" s="18" t="s">
        <v>217</v>
      </c>
      <c r="D51" s="98">
        <f>D52+D69+D75+D81+D88</f>
        <v>644600</v>
      </c>
      <c r="E51" s="98">
        <f>E52+E69+E75+E81+E88</f>
        <v>622751.82000000007</v>
      </c>
      <c r="F51" s="98">
        <f t="shared" ref="F51" si="9">D51-E51</f>
        <v>21848.179999999935</v>
      </c>
    </row>
    <row r="52" spans="1:6" ht="60" x14ac:dyDescent="0.3">
      <c r="A52" s="119" t="s">
        <v>389</v>
      </c>
      <c r="B52" s="18" t="s">
        <v>13</v>
      </c>
      <c r="C52" s="18" t="s">
        <v>346</v>
      </c>
      <c r="D52" s="98">
        <f>D53+D57+D62</f>
        <v>92800</v>
      </c>
      <c r="E52" s="98">
        <f>E53+E57+E62</f>
        <v>71870.679999999993</v>
      </c>
      <c r="F52" s="98">
        <f t="shared" ref="F52:F61" si="10">D52-E52</f>
        <v>20929.320000000007</v>
      </c>
    </row>
    <row r="53" spans="1:6" ht="100.5" customHeight="1" x14ac:dyDescent="0.3">
      <c r="A53" s="119" t="s">
        <v>472</v>
      </c>
      <c r="B53" s="18" t="s">
        <v>13</v>
      </c>
      <c r="C53" s="18" t="s">
        <v>471</v>
      </c>
      <c r="D53" s="98">
        <f t="shared" ref="D53:E55" si="11">D54</f>
        <v>5000</v>
      </c>
      <c r="E53" s="107">
        <f t="shared" si="11"/>
        <v>5000</v>
      </c>
      <c r="F53" s="107" t="s">
        <v>120</v>
      </c>
    </row>
    <row r="54" spans="1:6" ht="24.75" customHeight="1" x14ac:dyDescent="0.3">
      <c r="A54" s="119" t="s">
        <v>473</v>
      </c>
      <c r="B54" s="18" t="s">
        <v>13</v>
      </c>
      <c r="C54" s="18" t="s">
        <v>474</v>
      </c>
      <c r="D54" s="98">
        <f t="shared" si="11"/>
        <v>5000</v>
      </c>
      <c r="E54" s="107">
        <f t="shared" si="11"/>
        <v>5000</v>
      </c>
      <c r="F54" s="107" t="s">
        <v>120</v>
      </c>
    </row>
    <row r="55" spans="1:6" ht="25.5" customHeight="1" x14ac:dyDescent="0.3">
      <c r="A55" s="119" t="s">
        <v>81</v>
      </c>
      <c r="B55" s="18" t="s">
        <v>13</v>
      </c>
      <c r="C55" s="18" t="s">
        <v>475</v>
      </c>
      <c r="D55" s="98">
        <f t="shared" si="11"/>
        <v>5000</v>
      </c>
      <c r="E55" s="107">
        <f t="shared" si="11"/>
        <v>5000</v>
      </c>
      <c r="F55" s="107" t="s">
        <v>120</v>
      </c>
    </row>
    <row r="56" spans="1:6" ht="20.25" customHeight="1" x14ac:dyDescent="0.3">
      <c r="A56" s="119" t="s">
        <v>78</v>
      </c>
      <c r="B56" s="18" t="s">
        <v>13</v>
      </c>
      <c r="C56" s="18" t="s">
        <v>476</v>
      </c>
      <c r="D56" s="98">
        <v>5000</v>
      </c>
      <c r="E56" s="107">
        <v>5000</v>
      </c>
      <c r="F56" s="107" t="s">
        <v>120</v>
      </c>
    </row>
    <row r="57" spans="1:6" ht="165" x14ac:dyDescent="0.3">
      <c r="A57" s="113" t="s">
        <v>391</v>
      </c>
      <c r="B57" s="18" t="s">
        <v>13</v>
      </c>
      <c r="C57" s="18" t="s">
        <v>332</v>
      </c>
      <c r="D57" s="98">
        <f>D61</f>
        <v>39600</v>
      </c>
      <c r="E57" s="98">
        <f>E61</f>
        <v>22600</v>
      </c>
      <c r="F57" s="111">
        <f t="shared" si="10"/>
        <v>17000</v>
      </c>
    </row>
    <row r="58" spans="1:6" ht="20.25" x14ac:dyDescent="0.3">
      <c r="A58" s="113" t="s">
        <v>64</v>
      </c>
      <c r="B58" s="18"/>
      <c r="C58" s="18" t="s">
        <v>374</v>
      </c>
      <c r="D58" s="98">
        <f t="shared" ref="D58:E60" si="12">D59</f>
        <v>39600</v>
      </c>
      <c r="E58" s="98">
        <f t="shared" si="12"/>
        <v>22600</v>
      </c>
      <c r="F58" s="111">
        <f t="shared" si="10"/>
        <v>17000</v>
      </c>
    </row>
    <row r="59" spans="1:6" ht="20.25" x14ac:dyDescent="0.3">
      <c r="A59" s="113" t="s">
        <v>81</v>
      </c>
      <c r="B59" s="18" t="s">
        <v>13</v>
      </c>
      <c r="C59" s="18" t="s">
        <v>349</v>
      </c>
      <c r="D59" s="98">
        <f t="shared" si="12"/>
        <v>39600</v>
      </c>
      <c r="E59" s="98">
        <f t="shared" si="12"/>
        <v>22600</v>
      </c>
      <c r="F59" s="111">
        <f t="shared" si="10"/>
        <v>17000</v>
      </c>
    </row>
    <row r="60" spans="1:6" ht="20.25" x14ac:dyDescent="0.3">
      <c r="A60" s="113" t="s">
        <v>89</v>
      </c>
      <c r="B60" s="18" t="s">
        <v>13</v>
      </c>
      <c r="C60" s="18" t="s">
        <v>350</v>
      </c>
      <c r="D60" s="98">
        <f t="shared" si="12"/>
        <v>39600</v>
      </c>
      <c r="E60" s="98">
        <f t="shared" si="12"/>
        <v>22600</v>
      </c>
      <c r="F60" s="111">
        <f t="shared" si="10"/>
        <v>17000</v>
      </c>
    </row>
    <row r="61" spans="1:6" ht="30" x14ac:dyDescent="0.3">
      <c r="A61" s="113" t="s">
        <v>90</v>
      </c>
      <c r="B61" s="18" t="s">
        <v>13</v>
      </c>
      <c r="C61" s="18" t="s">
        <v>333</v>
      </c>
      <c r="D61" s="98">
        <v>39600</v>
      </c>
      <c r="E61" s="98">
        <v>22600</v>
      </c>
      <c r="F61" s="111">
        <f t="shared" si="10"/>
        <v>17000</v>
      </c>
    </row>
    <row r="62" spans="1:6" ht="78.75" customHeight="1" x14ac:dyDescent="0.3">
      <c r="A62" s="119" t="s">
        <v>523</v>
      </c>
      <c r="B62" s="18" t="s">
        <v>13</v>
      </c>
      <c r="C62" s="18" t="s">
        <v>390</v>
      </c>
      <c r="D62" s="98">
        <f>D65+D68</f>
        <v>48200</v>
      </c>
      <c r="E62" s="111">
        <f>E63+E66</f>
        <v>44270.68</v>
      </c>
      <c r="F62" s="98">
        <f>D62-E62</f>
        <v>3929.3199999999997</v>
      </c>
    </row>
    <row r="63" spans="1:6" ht="30" x14ac:dyDescent="0.3">
      <c r="A63" s="113" t="s">
        <v>335</v>
      </c>
      <c r="B63" s="18" t="s">
        <v>13</v>
      </c>
      <c r="C63" s="18" t="s">
        <v>334</v>
      </c>
      <c r="D63" s="98">
        <f>D64</f>
        <v>43200</v>
      </c>
      <c r="E63" s="111">
        <f>E64</f>
        <v>42561.96</v>
      </c>
      <c r="F63" s="98">
        <f>D63-E63</f>
        <v>638.04000000000087</v>
      </c>
    </row>
    <row r="64" spans="1:6" ht="20.25" x14ac:dyDescent="0.3">
      <c r="A64" s="113" t="s">
        <v>81</v>
      </c>
      <c r="B64" s="18" t="s">
        <v>13</v>
      </c>
      <c r="C64" s="18" t="s">
        <v>244</v>
      </c>
      <c r="D64" s="98">
        <f>D65</f>
        <v>43200</v>
      </c>
      <c r="E64" s="111">
        <f>E65</f>
        <v>42561.96</v>
      </c>
      <c r="F64" s="98">
        <f>D64-E64</f>
        <v>638.04000000000087</v>
      </c>
    </row>
    <row r="65" spans="1:6" ht="20.25" x14ac:dyDescent="0.3">
      <c r="A65" s="113" t="s">
        <v>78</v>
      </c>
      <c r="B65" s="18" t="s">
        <v>13</v>
      </c>
      <c r="C65" s="18" t="s">
        <v>245</v>
      </c>
      <c r="D65" s="98">
        <v>43200</v>
      </c>
      <c r="E65" s="111">
        <v>42561.96</v>
      </c>
      <c r="F65" s="98">
        <f>D65-E65</f>
        <v>638.04000000000087</v>
      </c>
    </row>
    <row r="66" spans="1:6" ht="20.25" x14ac:dyDescent="0.3">
      <c r="A66" s="119" t="s">
        <v>336</v>
      </c>
      <c r="B66" s="18" t="s">
        <v>13</v>
      </c>
      <c r="C66" s="18" t="s">
        <v>337</v>
      </c>
      <c r="D66" s="98">
        <f>D67</f>
        <v>5000</v>
      </c>
      <c r="E66" s="111">
        <f>E67</f>
        <v>1708.72</v>
      </c>
      <c r="F66" s="98">
        <f t="shared" ref="F66:F68" si="13">D66-E66</f>
        <v>3291.2799999999997</v>
      </c>
    </row>
    <row r="67" spans="1:6" ht="20.25" x14ac:dyDescent="0.3">
      <c r="A67" s="113" t="s">
        <v>81</v>
      </c>
      <c r="B67" s="18" t="s">
        <v>13</v>
      </c>
      <c r="C67" s="18" t="s">
        <v>246</v>
      </c>
      <c r="D67" s="98">
        <f>D68</f>
        <v>5000</v>
      </c>
      <c r="E67" s="111">
        <f>E68</f>
        <v>1708.72</v>
      </c>
      <c r="F67" s="98">
        <f t="shared" si="13"/>
        <v>3291.2799999999997</v>
      </c>
    </row>
    <row r="68" spans="1:6" ht="20.25" x14ac:dyDescent="0.3">
      <c r="A68" s="113" t="s">
        <v>78</v>
      </c>
      <c r="B68" s="18" t="s">
        <v>13</v>
      </c>
      <c r="C68" s="18" t="s">
        <v>247</v>
      </c>
      <c r="D68" s="98">
        <v>5000</v>
      </c>
      <c r="E68" s="111">
        <v>1708.72</v>
      </c>
      <c r="F68" s="98">
        <f t="shared" si="13"/>
        <v>3291.2799999999997</v>
      </c>
    </row>
    <row r="69" spans="1:6" ht="60" x14ac:dyDescent="0.3">
      <c r="A69" s="128" t="s">
        <v>316</v>
      </c>
      <c r="B69" s="18" t="s">
        <v>13</v>
      </c>
      <c r="C69" s="18" t="s">
        <v>348</v>
      </c>
      <c r="D69" s="98">
        <f>D74</f>
        <v>6000</v>
      </c>
      <c r="E69" s="98">
        <f>E74</f>
        <v>6000</v>
      </c>
      <c r="F69" s="107" t="s">
        <v>120</v>
      </c>
    </row>
    <row r="70" spans="1:6" ht="135" x14ac:dyDescent="0.3">
      <c r="A70" s="167" t="s">
        <v>524</v>
      </c>
      <c r="B70" s="18" t="s">
        <v>13</v>
      </c>
      <c r="C70" s="18" t="s">
        <v>317</v>
      </c>
      <c r="D70" s="98">
        <f>D71</f>
        <v>6000</v>
      </c>
      <c r="E70" s="149">
        <f>E71</f>
        <v>6000</v>
      </c>
      <c r="F70" s="107" t="s">
        <v>120</v>
      </c>
    </row>
    <row r="71" spans="1:6" ht="31.5" x14ac:dyDescent="0.3">
      <c r="A71" s="105" t="s">
        <v>199</v>
      </c>
      <c r="B71" s="18" t="s">
        <v>13</v>
      </c>
      <c r="C71" s="18" t="s">
        <v>318</v>
      </c>
      <c r="D71" s="98">
        <f t="shared" ref="D71:D73" si="14">D72</f>
        <v>6000</v>
      </c>
      <c r="E71" s="149">
        <f t="shared" ref="E71:E73" si="15">E72</f>
        <v>6000</v>
      </c>
      <c r="F71" s="107" t="s">
        <v>120</v>
      </c>
    </row>
    <row r="72" spans="1:6" ht="20.25" x14ac:dyDescent="0.3">
      <c r="A72" s="113" t="s">
        <v>81</v>
      </c>
      <c r="B72" s="18" t="s">
        <v>13</v>
      </c>
      <c r="C72" s="18" t="s">
        <v>319</v>
      </c>
      <c r="D72" s="98">
        <f t="shared" si="14"/>
        <v>6000</v>
      </c>
      <c r="E72" s="151">
        <f t="shared" si="15"/>
        <v>6000</v>
      </c>
      <c r="F72" s="107" t="s">
        <v>120</v>
      </c>
    </row>
    <row r="73" spans="1:6" ht="20.25" x14ac:dyDescent="0.3">
      <c r="A73" s="113" t="s">
        <v>177</v>
      </c>
      <c r="B73" s="18" t="s">
        <v>13</v>
      </c>
      <c r="C73" s="18" t="s">
        <v>320</v>
      </c>
      <c r="D73" s="98">
        <f t="shared" si="14"/>
        <v>6000</v>
      </c>
      <c r="E73" s="151">
        <f t="shared" si="15"/>
        <v>6000</v>
      </c>
      <c r="F73" s="107" t="s">
        <v>120</v>
      </c>
    </row>
    <row r="74" spans="1:6" ht="20.25" x14ac:dyDescent="0.3">
      <c r="A74" s="113" t="s">
        <v>77</v>
      </c>
      <c r="B74" s="18" t="s">
        <v>13</v>
      </c>
      <c r="C74" s="18" t="s">
        <v>321</v>
      </c>
      <c r="D74" s="98">
        <v>6000</v>
      </c>
      <c r="E74" s="151">
        <v>6000</v>
      </c>
      <c r="F74" s="107" t="s">
        <v>120</v>
      </c>
    </row>
    <row r="75" spans="1:6" ht="46.5" x14ac:dyDescent="0.3">
      <c r="A75" s="105" t="s">
        <v>322</v>
      </c>
      <c r="B75" s="18" t="s">
        <v>13</v>
      </c>
      <c r="C75" s="18" t="s">
        <v>351</v>
      </c>
      <c r="D75" s="98">
        <f>D76</f>
        <v>55000</v>
      </c>
      <c r="E75" s="149">
        <f>E76</f>
        <v>54129</v>
      </c>
      <c r="F75" s="98">
        <f>F76</f>
        <v>871</v>
      </c>
    </row>
    <row r="76" spans="1:6" ht="121.5" customHeight="1" x14ac:dyDescent="0.3">
      <c r="A76" s="168" t="s">
        <v>525</v>
      </c>
      <c r="B76" s="18" t="s">
        <v>13</v>
      </c>
      <c r="C76" s="18" t="s">
        <v>323</v>
      </c>
      <c r="D76" s="98">
        <f>D77</f>
        <v>55000</v>
      </c>
      <c r="E76" s="98">
        <f>E77</f>
        <v>54129</v>
      </c>
      <c r="F76" s="98">
        <f t="shared" ref="F76:F80" si="16">D76-E76</f>
        <v>871</v>
      </c>
    </row>
    <row r="77" spans="1:6" ht="31.5" x14ac:dyDescent="0.3">
      <c r="A77" s="105" t="s">
        <v>199</v>
      </c>
      <c r="B77" s="18" t="s">
        <v>13</v>
      </c>
      <c r="C77" s="18" t="s">
        <v>324</v>
      </c>
      <c r="D77" s="98">
        <f t="shared" ref="D77:D78" si="17">D78</f>
        <v>55000</v>
      </c>
      <c r="E77" s="98">
        <f t="shared" ref="E77:E78" si="18">E78</f>
        <v>54129</v>
      </c>
      <c r="F77" s="98">
        <f t="shared" si="16"/>
        <v>871</v>
      </c>
    </row>
    <row r="78" spans="1:6" ht="20.25" x14ac:dyDescent="0.3">
      <c r="A78" s="113" t="s">
        <v>81</v>
      </c>
      <c r="B78" s="18" t="s">
        <v>13</v>
      </c>
      <c r="C78" s="18" t="s">
        <v>325</v>
      </c>
      <c r="D78" s="98">
        <f t="shared" si="17"/>
        <v>55000</v>
      </c>
      <c r="E78" s="98">
        <f t="shared" si="18"/>
        <v>54129</v>
      </c>
      <c r="F78" s="98">
        <f t="shared" si="16"/>
        <v>871</v>
      </c>
    </row>
    <row r="79" spans="1:6" ht="20.25" x14ac:dyDescent="0.3">
      <c r="A79" s="113" t="s">
        <v>177</v>
      </c>
      <c r="B79" s="18" t="s">
        <v>13</v>
      </c>
      <c r="C79" s="18" t="s">
        <v>326</v>
      </c>
      <c r="D79" s="98">
        <f>D80</f>
        <v>55000</v>
      </c>
      <c r="E79" s="98">
        <f>E80</f>
        <v>54129</v>
      </c>
      <c r="F79" s="98">
        <f t="shared" si="16"/>
        <v>871</v>
      </c>
    </row>
    <row r="80" spans="1:6" ht="20.25" x14ac:dyDescent="0.3">
      <c r="A80" s="113" t="s">
        <v>77</v>
      </c>
      <c r="B80" s="18" t="s">
        <v>13</v>
      </c>
      <c r="C80" s="18" t="s">
        <v>327</v>
      </c>
      <c r="D80" s="98">
        <v>55000</v>
      </c>
      <c r="E80" s="98">
        <v>54129</v>
      </c>
      <c r="F80" s="98">
        <f t="shared" si="16"/>
        <v>871</v>
      </c>
    </row>
    <row r="81" spans="1:6" ht="90" x14ac:dyDescent="0.3">
      <c r="A81" s="113" t="s">
        <v>508</v>
      </c>
      <c r="B81" s="18" t="s">
        <v>13</v>
      </c>
      <c r="C81" s="18" t="s">
        <v>507</v>
      </c>
      <c r="D81" s="98">
        <f>D82+D85</f>
        <v>410800</v>
      </c>
      <c r="E81" s="98">
        <f>E82+E85</f>
        <v>410752.14</v>
      </c>
      <c r="F81" s="98">
        <f t="shared" ref="F81:F87" si="19">D81-E81</f>
        <v>47.85999999998603</v>
      </c>
    </row>
    <row r="82" spans="1:6" ht="31.5" x14ac:dyDescent="0.3">
      <c r="A82" s="105" t="s">
        <v>199</v>
      </c>
      <c r="B82" s="18" t="s">
        <v>13</v>
      </c>
      <c r="C82" s="18" t="s">
        <v>509</v>
      </c>
      <c r="D82" s="98">
        <f>D83</f>
        <v>399800</v>
      </c>
      <c r="E82" s="98">
        <f>E83</f>
        <v>399757</v>
      </c>
      <c r="F82" s="98">
        <f t="shared" si="19"/>
        <v>43</v>
      </c>
    </row>
    <row r="83" spans="1:6" ht="20.25" x14ac:dyDescent="0.3">
      <c r="A83" s="113" t="s">
        <v>81</v>
      </c>
      <c r="B83" s="18" t="s">
        <v>13</v>
      </c>
      <c r="C83" s="18" t="s">
        <v>510</v>
      </c>
      <c r="D83" s="98">
        <f>D84</f>
        <v>399800</v>
      </c>
      <c r="E83" s="98">
        <f>E84</f>
        <v>399757</v>
      </c>
      <c r="F83" s="98">
        <f t="shared" si="19"/>
        <v>43</v>
      </c>
    </row>
    <row r="84" spans="1:6" ht="20.25" x14ac:dyDescent="0.3">
      <c r="A84" s="113" t="s">
        <v>76</v>
      </c>
      <c r="B84" s="18" t="s">
        <v>13</v>
      </c>
      <c r="C84" s="18" t="s">
        <v>511</v>
      </c>
      <c r="D84" s="98">
        <v>399800</v>
      </c>
      <c r="E84" s="98">
        <v>399757</v>
      </c>
      <c r="F84" s="98">
        <f t="shared" si="19"/>
        <v>43</v>
      </c>
    </row>
    <row r="85" spans="1:6" ht="20.25" x14ac:dyDescent="0.3">
      <c r="A85" s="119" t="s">
        <v>336</v>
      </c>
      <c r="B85" s="18" t="s">
        <v>13</v>
      </c>
      <c r="C85" s="18" t="s">
        <v>512</v>
      </c>
      <c r="D85" s="98">
        <f>D86</f>
        <v>11000</v>
      </c>
      <c r="E85" s="98">
        <f>E86</f>
        <v>10995.14</v>
      </c>
      <c r="F85" s="98">
        <f t="shared" si="19"/>
        <v>4.8600000000005821</v>
      </c>
    </row>
    <row r="86" spans="1:6" ht="20.25" x14ac:dyDescent="0.3">
      <c r="A86" s="113" t="s">
        <v>81</v>
      </c>
      <c r="B86" s="18" t="s">
        <v>13</v>
      </c>
      <c r="C86" s="18" t="s">
        <v>513</v>
      </c>
      <c r="D86" s="98">
        <f>D87</f>
        <v>11000</v>
      </c>
      <c r="E86" s="98">
        <f>E87</f>
        <v>10995.14</v>
      </c>
      <c r="F86" s="98">
        <f t="shared" si="19"/>
        <v>4.8600000000005821</v>
      </c>
    </row>
    <row r="87" spans="1:6" ht="20.25" x14ac:dyDescent="0.3">
      <c r="A87" s="113" t="s">
        <v>78</v>
      </c>
      <c r="B87" s="18" t="s">
        <v>13</v>
      </c>
      <c r="C87" s="18" t="s">
        <v>514</v>
      </c>
      <c r="D87" s="98">
        <v>11000</v>
      </c>
      <c r="E87" s="98">
        <v>10995.14</v>
      </c>
      <c r="F87" s="98">
        <f t="shared" si="19"/>
        <v>4.8600000000005821</v>
      </c>
    </row>
    <row r="88" spans="1:6" ht="61.5" customHeight="1" x14ac:dyDescent="0.3">
      <c r="A88" s="119" t="s">
        <v>526</v>
      </c>
      <c r="B88" s="18" t="s">
        <v>13</v>
      </c>
      <c r="C88" s="18" t="s">
        <v>477</v>
      </c>
      <c r="D88" s="98">
        <f t="shared" ref="D88:E90" si="20">D89</f>
        <v>80000</v>
      </c>
      <c r="E88" s="111">
        <f t="shared" si="20"/>
        <v>80000</v>
      </c>
      <c r="F88" s="107" t="s">
        <v>120</v>
      </c>
    </row>
    <row r="89" spans="1:6" ht="20.25" x14ac:dyDescent="0.3">
      <c r="A89" s="119" t="s">
        <v>336</v>
      </c>
      <c r="B89" s="18" t="s">
        <v>13</v>
      </c>
      <c r="C89" s="18" t="s">
        <v>481</v>
      </c>
      <c r="D89" s="98">
        <f t="shared" si="20"/>
        <v>80000</v>
      </c>
      <c r="E89" s="111">
        <f t="shared" si="20"/>
        <v>80000</v>
      </c>
      <c r="F89" s="107" t="s">
        <v>120</v>
      </c>
    </row>
    <row r="90" spans="1:6" ht="20.25" x14ac:dyDescent="0.3">
      <c r="A90" s="113" t="s">
        <v>81</v>
      </c>
      <c r="B90" s="18" t="s">
        <v>13</v>
      </c>
      <c r="C90" s="18" t="s">
        <v>482</v>
      </c>
      <c r="D90" s="98">
        <f t="shared" si="20"/>
        <v>80000</v>
      </c>
      <c r="E90" s="111">
        <f t="shared" si="20"/>
        <v>80000</v>
      </c>
      <c r="F90" s="107" t="s">
        <v>120</v>
      </c>
    </row>
    <row r="91" spans="1:6" ht="20.25" x14ac:dyDescent="0.3">
      <c r="A91" s="113" t="s">
        <v>78</v>
      </c>
      <c r="B91" s="18" t="s">
        <v>13</v>
      </c>
      <c r="C91" s="18" t="s">
        <v>478</v>
      </c>
      <c r="D91" s="98">
        <v>80000</v>
      </c>
      <c r="E91" s="111">
        <v>80000</v>
      </c>
      <c r="F91" s="107" t="s">
        <v>120</v>
      </c>
    </row>
    <row r="92" spans="1:6" ht="20.25" x14ac:dyDescent="0.3">
      <c r="A92" s="113" t="s">
        <v>82</v>
      </c>
      <c r="B92" s="18" t="s">
        <v>13</v>
      </c>
      <c r="C92" s="18" t="s">
        <v>110</v>
      </c>
      <c r="D92" s="98">
        <f t="shared" ref="D92" si="21">D93</f>
        <v>148200</v>
      </c>
      <c r="E92" s="111">
        <f t="shared" ref="E92:E97" si="22">E93</f>
        <v>79292.58</v>
      </c>
      <c r="F92" s="111">
        <f t="shared" ref="F92:F100" si="23">D92-E92</f>
        <v>68907.42</v>
      </c>
    </row>
    <row r="93" spans="1:6" ht="20.25" x14ac:dyDescent="0.3">
      <c r="A93" s="113" t="s">
        <v>83</v>
      </c>
      <c r="B93" s="18" t="s">
        <v>13</v>
      </c>
      <c r="C93" s="18" t="s">
        <v>111</v>
      </c>
      <c r="D93" s="98">
        <f>D95</f>
        <v>148200</v>
      </c>
      <c r="E93" s="111">
        <f t="shared" si="22"/>
        <v>79292.58</v>
      </c>
      <c r="F93" s="111">
        <f t="shared" si="23"/>
        <v>68907.42</v>
      </c>
    </row>
    <row r="94" spans="1:6" ht="20.25" x14ac:dyDescent="0.3">
      <c r="A94" s="113" t="s">
        <v>376</v>
      </c>
      <c r="B94" s="18" t="s">
        <v>13</v>
      </c>
      <c r="C94" s="18" t="s">
        <v>352</v>
      </c>
      <c r="D94" s="98">
        <f>D95</f>
        <v>148200</v>
      </c>
      <c r="E94" s="111">
        <f t="shared" si="22"/>
        <v>79292.58</v>
      </c>
      <c r="F94" s="111">
        <f t="shared" si="23"/>
        <v>68907.42</v>
      </c>
    </row>
    <row r="95" spans="1:6" ht="80.25" customHeight="1" x14ac:dyDescent="0.3">
      <c r="A95" s="119" t="s">
        <v>527</v>
      </c>
      <c r="B95" s="18" t="s">
        <v>13</v>
      </c>
      <c r="C95" s="18" t="s">
        <v>248</v>
      </c>
      <c r="D95" s="98">
        <f>D96</f>
        <v>148200</v>
      </c>
      <c r="E95" s="111">
        <f t="shared" si="22"/>
        <v>79292.58</v>
      </c>
      <c r="F95" s="111">
        <f t="shared" si="23"/>
        <v>68907.42</v>
      </c>
    </row>
    <row r="96" spans="1:6" ht="46.5" x14ac:dyDescent="0.3">
      <c r="A96" s="55" t="s">
        <v>378</v>
      </c>
      <c r="B96" s="18" t="s">
        <v>13</v>
      </c>
      <c r="C96" s="18" t="s">
        <v>249</v>
      </c>
      <c r="D96" s="98">
        <f t="shared" ref="D96:D97" si="24">D97</f>
        <v>148200</v>
      </c>
      <c r="E96" s="111">
        <f t="shared" si="22"/>
        <v>79292.58</v>
      </c>
      <c r="F96" s="111">
        <f t="shared" si="23"/>
        <v>68907.42</v>
      </c>
    </row>
    <row r="97" spans="1:6" ht="20.25" x14ac:dyDescent="0.3">
      <c r="A97" s="113" t="s">
        <v>81</v>
      </c>
      <c r="B97" s="18" t="s">
        <v>13</v>
      </c>
      <c r="C97" s="18" t="s">
        <v>250</v>
      </c>
      <c r="D97" s="98">
        <f t="shared" si="24"/>
        <v>148200</v>
      </c>
      <c r="E97" s="111">
        <f t="shared" si="22"/>
        <v>79292.58</v>
      </c>
      <c r="F97" s="111">
        <f t="shared" si="23"/>
        <v>68907.42</v>
      </c>
    </row>
    <row r="98" spans="1:6" ht="22.5" customHeight="1" x14ac:dyDescent="0.3">
      <c r="A98" s="113" t="s">
        <v>69</v>
      </c>
      <c r="B98" s="18" t="s">
        <v>13</v>
      </c>
      <c r="C98" s="18" t="s">
        <v>251</v>
      </c>
      <c r="D98" s="98">
        <f>D99+D100</f>
        <v>148200</v>
      </c>
      <c r="E98" s="111">
        <f>E99+E100</f>
        <v>79292.58</v>
      </c>
      <c r="F98" s="111">
        <f t="shared" si="23"/>
        <v>68907.42</v>
      </c>
    </row>
    <row r="99" spans="1:6" ht="20.25" x14ac:dyDescent="0.3">
      <c r="A99" s="113" t="s">
        <v>70</v>
      </c>
      <c r="B99" s="18" t="s">
        <v>13</v>
      </c>
      <c r="C99" s="18" t="s">
        <v>252</v>
      </c>
      <c r="D99" s="98">
        <v>113800</v>
      </c>
      <c r="E99" s="111">
        <v>61828.84</v>
      </c>
      <c r="F99" s="111">
        <f t="shared" si="23"/>
        <v>51971.16</v>
      </c>
    </row>
    <row r="100" spans="1:6" ht="20.25" x14ac:dyDescent="0.3">
      <c r="A100" s="113" t="s">
        <v>72</v>
      </c>
      <c r="B100" s="18" t="s">
        <v>13</v>
      </c>
      <c r="C100" s="18" t="s">
        <v>253</v>
      </c>
      <c r="D100" s="98">
        <v>34400</v>
      </c>
      <c r="E100" s="111">
        <v>17463.740000000002</v>
      </c>
      <c r="F100" s="111">
        <f t="shared" si="23"/>
        <v>16936.259999999998</v>
      </c>
    </row>
    <row r="101" spans="1:6" ht="30" x14ac:dyDescent="0.3">
      <c r="A101" s="113" t="s">
        <v>84</v>
      </c>
      <c r="B101" s="18" t="s">
        <v>13</v>
      </c>
      <c r="C101" s="18" t="s">
        <v>112</v>
      </c>
      <c r="D101" s="98">
        <f>D102</f>
        <v>117700</v>
      </c>
      <c r="E101" s="111">
        <f>E102</f>
        <v>67158.899999999994</v>
      </c>
      <c r="F101" s="98">
        <f t="shared" si="0"/>
        <v>50541.100000000006</v>
      </c>
    </row>
    <row r="102" spans="1:6" ht="53.25" customHeight="1" x14ac:dyDescent="0.3">
      <c r="A102" s="113" t="s">
        <v>398</v>
      </c>
      <c r="B102" s="18" t="s">
        <v>13</v>
      </c>
      <c r="C102" s="18" t="s">
        <v>113</v>
      </c>
      <c r="D102" s="98">
        <f>D103+D109+D120</f>
        <v>117700</v>
      </c>
      <c r="E102" s="111">
        <f>E109+E120</f>
        <v>67158.899999999994</v>
      </c>
      <c r="F102" s="98">
        <f t="shared" si="0"/>
        <v>50541.100000000006</v>
      </c>
    </row>
    <row r="103" spans="1:6" ht="93.75" customHeight="1" x14ac:dyDescent="0.3">
      <c r="A103" s="55" t="s">
        <v>453</v>
      </c>
      <c r="B103" s="18" t="s">
        <v>13</v>
      </c>
      <c r="C103" s="18" t="s">
        <v>454</v>
      </c>
      <c r="D103" s="98">
        <f>D104</f>
        <v>6100</v>
      </c>
      <c r="E103" s="107" t="s">
        <v>120</v>
      </c>
      <c r="F103" s="98">
        <f t="shared" ref="F103:F108" si="25">D103</f>
        <v>6100</v>
      </c>
    </row>
    <row r="104" spans="1:6" ht="123" customHeight="1" x14ac:dyDescent="0.3">
      <c r="A104" s="55" t="s">
        <v>456</v>
      </c>
      <c r="B104" s="18" t="s">
        <v>13</v>
      </c>
      <c r="C104" s="18" t="s">
        <v>455</v>
      </c>
      <c r="D104" s="98">
        <f>D105</f>
        <v>6100</v>
      </c>
      <c r="E104" s="107" t="s">
        <v>120</v>
      </c>
      <c r="F104" s="98">
        <f t="shared" si="25"/>
        <v>6100</v>
      </c>
    </row>
    <row r="105" spans="1:6" ht="32.25" customHeight="1" x14ac:dyDescent="0.3">
      <c r="A105" s="105" t="s">
        <v>199</v>
      </c>
      <c r="B105" s="18" t="s">
        <v>13</v>
      </c>
      <c r="C105" s="18" t="s">
        <v>457</v>
      </c>
      <c r="D105" s="98">
        <f>D106</f>
        <v>6100</v>
      </c>
      <c r="E105" s="107" t="s">
        <v>120</v>
      </c>
      <c r="F105" s="98">
        <f t="shared" si="25"/>
        <v>6100</v>
      </c>
    </row>
    <row r="106" spans="1:6" ht="22.5" customHeight="1" x14ac:dyDescent="0.3">
      <c r="A106" s="105" t="s">
        <v>81</v>
      </c>
      <c r="B106" s="18" t="s">
        <v>13</v>
      </c>
      <c r="C106" s="18" t="s">
        <v>458</v>
      </c>
      <c r="D106" s="98">
        <f>D107</f>
        <v>6100</v>
      </c>
      <c r="E106" s="107" t="s">
        <v>120</v>
      </c>
      <c r="F106" s="98">
        <f t="shared" si="25"/>
        <v>6100</v>
      </c>
    </row>
    <row r="107" spans="1:6" ht="22.5" customHeight="1" x14ac:dyDescent="0.3">
      <c r="A107" s="113" t="s">
        <v>177</v>
      </c>
      <c r="B107" s="18" t="s">
        <v>13</v>
      </c>
      <c r="C107" s="18" t="s">
        <v>459</v>
      </c>
      <c r="D107" s="98">
        <f>D108</f>
        <v>6100</v>
      </c>
      <c r="E107" s="107" t="s">
        <v>120</v>
      </c>
      <c r="F107" s="98">
        <f t="shared" si="25"/>
        <v>6100</v>
      </c>
    </row>
    <row r="108" spans="1:6" ht="24" customHeight="1" x14ac:dyDescent="0.3">
      <c r="A108" s="113" t="s">
        <v>77</v>
      </c>
      <c r="B108" s="18" t="s">
        <v>13</v>
      </c>
      <c r="C108" s="18" t="s">
        <v>460</v>
      </c>
      <c r="D108" s="98">
        <v>6100</v>
      </c>
      <c r="E108" s="107" t="s">
        <v>120</v>
      </c>
      <c r="F108" s="98">
        <f t="shared" si="25"/>
        <v>6100</v>
      </c>
    </row>
    <row r="109" spans="1:6" ht="94.5" customHeight="1" x14ac:dyDescent="0.3">
      <c r="A109" s="55" t="s">
        <v>401</v>
      </c>
      <c r="B109" s="18" t="s">
        <v>13</v>
      </c>
      <c r="C109" s="18" t="s">
        <v>353</v>
      </c>
      <c r="D109" s="98">
        <f>D110+D115</f>
        <v>96600</v>
      </c>
      <c r="E109" s="147">
        <f>E115+E110</f>
        <v>54458.9</v>
      </c>
      <c r="F109" s="98">
        <f t="shared" ref="F109:F119" si="26">D109-E109</f>
        <v>42141.1</v>
      </c>
    </row>
    <row r="110" spans="1:6" ht="154.5" customHeight="1" x14ac:dyDescent="0.3">
      <c r="A110" s="55" t="s">
        <v>399</v>
      </c>
      <c r="B110" s="18" t="s">
        <v>13</v>
      </c>
      <c r="C110" s="18" t="s">
        <v>311</v>
      </c>
      <c r="D110" s="98">
        <f>D113</f>
        <v>5000</v>
      </c>
      <c r="E110" s="111">
        <f>E111</f>
        <v>1258.9000000000001</v>
      </c>
      <c r="F110" s="98">
        <f t="shared" si="26"/>
        <v>3741.1</v>
      </c>
    </row>
    <row r="111" spans="1:6" ht="36" customHeight="1" x14ac:dyDescent="0.3">
      <c r="A111" s="105" t="s">
        <v>199</v>
      </c>
      <c r="B111" s="18" t="s">
        <v>13</v>
      </c>
      <c r="C111" s="18" t="s">
        <v>354</v>
      </c>
      <c r="D111" s="98">
        <f t="shared" ref="D111:D112" si="27">D112</f>
        <v>5000</v>
      </c>
      <c r="E111" s="111">
        <f>E112</f>
        <v>1258.9000000000001</v>
      </c>
      <c r="F111" s="98">
        <f t="shared" si="26"/>
        <v>3741.1</v>
      </c>
    </row>
    <row r="112" spans="1:6" ht="21" customHeight="1" x14ac:dyDescent="0.3">
      <c r="A112" s="55" t="s">
        <v>81</v>
      </c>
      <c r="B112" s="18" t="s">
        <v>13</v>
      </c>
      <c r="C112" s="18" t="s">
        <v>355</v>
      </c>
      <c r="D112" s="98">
        <f t="shared" si="27"/>
        <v>5000</v>
      </c>
      <c r="E112" s="111">
        <f>E113</f>
        <v>1258.9000000000001</v>
      </c>
      <c r="F112" s="98">
        <f t="shared" si="26"/>
        <v>3741.1</v>
      </c>
    </row>
    <row r="113" spans="1:6" ht="25.5" customHeight="1" x14ac:dyDescent="0.3">
      <c r="A113" s="113" t="s">
        <v>177</v>
      </c>
      <c r="B113" s="18" t="s">
        <v>13</v>
      </c>
      <c r="C113" s="18" t="s">
        <v>312</v>
      </c>
      <c r="D113" s="98">
        <f>D114</f>
        <v>5000</v>
      </c>
      <c r="E113" s="111">
        <f>E114</f>
        <v>1258.9000000000001</v>
      </c>
      <c r="F113" s="98">
        <f t="shared" si="26"/>
        <v>3741.1</v>
      </c>
    </row>
    <row r="114" spans="1:6" ht="26.25" customHeight="1" x14ac:dyDescent="0.3">
      <c r="A114" s="113" t="s">
        <v>77</v>
      </c>
      <c r="B114" s="18" t="s">
        <v>13</v>
      </c>
      <c r="C114" s="18" t="s">
        <v>313</v>
      </c>
      <c r="D114" s="98">
        <v>5000</v>
      </c>
      <c r="E114" s="111">
        <v>1258.9000000000001</v>
      </c>
      <c r="F114" s="98">
        <f t="shared" si="26"/>
        <v>3741.1</v>
      </c>
    </row>
    <row r="115" spans="1:6" ht="189" customHeight="1" x14ac:dyDescent="0.3">
      <c r="A115" s="113" t="s">
        <v>400</v>
      </c>
      <c r="B115" s="18" t="s">
        <v>13</v>
      </c>
      <c r="C115" s="18" t="s">
        <v>257</v>
      </c>
      <c r="D115" s="98">
        <f>D117</f>
        <v>91600</v>
      </c>
      <c r="E115" s="98">
        <f>E117</f>
        <v>53200</v>
      </c>
      <c r="F115" s="111">
        <f t="shared" si="26"/>
        <v>38400</v>
      </c>
    </row>
    <row r="116" spans="1:6" ht="22.5" customHeight="1" x14ac:dyDescent="0.3">
      <c r="A116" s="113" t="s">
        <v>64</v>
      </c>
      <c r="B116" s="18" t="s">
        <v>13</v>
      </c>
      <c r="C116" s="18" t="s">
        <v>356</v>
      </c>
      <c r="D116" s="98">
        <f>D117</f>
        <v>91600</v>
      </c>
      <c r="E116" s="98">
        <f>E117</f>
        <v>53200</v>
      </c>
      <c r="F116" s="111">
        <f t="shared" si="26"/>
        <v>38400</v>
      </c>
    </row>
    <row r="117" spans="1:6" ht="20.25" x14ac:dyDescent="0.3">
      <c r="A117" s="113" t="s">
        <v>81</v>
      </c>
      <c r="B117" s="18" t="s">
        <v>13</v>
      </c>
      <c r="C117" s="18" t="s">
        <v>256</v>
      </c>
      <c r="D117" s="98">
        <f t="shared" ref="D117:E117" si="28">D118</f>
        <v>91600</v>
      </c>
      <c r="E117" s="98">
        <f t="shared" si="28"/>
        <v>53200</v>
      </c>
      <c r="F117" s="111">
        <f t="shared" si="26"/>
        <v>38400</v>
      </c>
    </row>
    <row r="118" spans="1:6" ht="20.25" x14ac:dyDescent="0.3">
      <c r="A118" s="113" t="s">
        <v>89</v>
      </c>
      <c r="B118" s="18" t="s">
        <v>13</v>
      </c>
      <c r="C118" s="18" t="s">
        <v>255</v>
      </c>
      <c r="D118" s="98">
        <f>D119</f>
        <v>91600</v>
      </c>
      <c r="E118" s="98">
        <f>E119</f>
        <v>53200</v>
      </c>
      <c r="F118" s="111">
        <f t="shared" si="26"/>
        <v>38400</v>
      </c>
    </row>
    <row r="119" spans="1:6" ht="30" x14ac:dyDescent="0.3">
      <c r="A119" s="113" t="s">
        <v>90</v>
      </c>
      <c r="B119" s="18" t="s">
        <v>13</v>
      </c>
      <c r="C119" s="18" t="s">
        <v>254</v>
      </c>
      <c r="D119" s="98">
        <v>91600</v>
      </c>
      <c r="E119" s="98">
        <v>53200</v>
      </c>
      <c r="F119" s="111">
        <f t="shared" si="26"/>
        <v>38400</v>
      </c>
    </row>
    <row r="120" spans="1:6" ht="123" customHeight="1" x14ac:dyDescent="0.3">
      <c r="A120" s="119" t="s">
        <v>528</v>
      </c>
      <c r="B120" s="18" t="s">
        <v>13</v>
      </c>
      <c r="C120" s="18" t="s">
        <v>315</v>
      </c>
      <c r="D120" s="98">
        <f>D121</f>
        <v>15000</v>
      </c>
      <c r="E120" s="147">
        <f>E121</f>
        <v>12700</v>
      </c>
      <c r="F120" s="111">
        <f t="shared" ref="F120:F127" si="29">D120-E120</f>
        <v>2300</v>
      </c>
    </row>
    <row r="121" spans="1:6" ht="109.5" customHeight="1" x14ac:dyDescent="0.3">
      <c r="A121" s="55" t="s">
        <v>402</v>
      </c>
      <c r="B121" s="18" t="s">
        <v>13</v>
      </c>
      <c r="C121" s="18" t="s">
        <v>258</v>
      </c>
      <c r="D121" s="98">
        <f>D122</f>
        <v>15000</v>
      </c>
      <c r="E121" s="147">
        <f>E122</f>
        <v>12700</v>
      </c>
      <c r="F121" s="111">
        <f t="shared" si="29"/>
        <v>2300</v>
      </c>
    </row>
    <row r="122" spans="1:6" ht="35.25" customHeight="1" x14ac:dyDescent="0.3">
      <c r="A122" s="113" t="s">
        <v>403</v>
      </c>
      <c r="B122" s="18" t="s">
        <v>13</v>
      </c>
      <c r="C122" s="18" t="s">
        <v>260</v>
      </c>
      <c r="D122" s="98">
        <f>D124</f>
        <v>15000</v>
      </c>
      <c r="E122" s="147">
        <f>E123</f>
        <v>12700</v>
      </c>
      <c r="F122" s="111">
        <f t="shared" si="29"/>
        <v>2300</v>
      </c>
    </row>
    <row r="123" spans="1:6" ht="21.75" customHeight="1" x14ac:dyDescent="0.3">
      <c r="A123" s="113" t="s">
        <v>79</v>
      </c>
      <c r="B123" s="18" t="s">
        <v>13</v>
      </c>
      <c r="C123" s="18" t="s">
        <v>357</v>
      </c>
      <c r="D123" s="98">
        <f>D122</f>
        <v>15000</v>
      </c>
      <c r="E123" s="148">
        <f>E124</f>
        <v>12700</v>
      </c>
      <c r="F123" s="111">
        <f t="shared" si="29"/>
        <v>2300</v>
      </c>
    </row>
    <row r="124" spans="1:6" ht="20.25" x14ac:dyDescent="0.3">
      <c r="A124" s="113" t="s">
        <v>80</v>
      </c>
      <c r="B124" s="18" t="s">
        <v>13</v>
      </c>
      <c r="C124" s="18" t="s">
        <v>259</v>
      </c>
      <c r="D124" s="98">
        <v>15000</v>
      </c>
      <c r="E124" s="147">
        <v>12700</v>
      </c>
      <c r="F124" s="111">
        <f t="shared" si="29"/>
        <v>2300</v>
      </c>
    </row>
    <row r="125" spans="1:6" ht="21" customHeight="1" x14ac:dyDescent="0.3">
      <c r="A125" s="113" t="s">
        <v>404</v>
      </c>
      <c r="B125" s="18" t="s">
        <v>13</v>
      </c>
      <c r="C125" s="18" t="s">
        <v>178</v>
      </c>
      <c r="D125" s="98">
        <f>D126</f>
        <v>949400</v>
      </c>
      <c r="E125" s="148">
        <f>E126</f>
        <v>116752.83</v>
      </c>
      <c r="F125" s="98">
        <f t="shared" si="29"/>
        <v>832647.17</v>
      </c>
    </row>
    <row r="126" spans="1:6" ht="19.5" customHeight="1" x14ac:dyDescent="0.3">
      <c r="A126" s="113" t="s">
        <v>176</v>
      </c>
      <c r="B126" s="18" t="s">
        <v>13</v>
      </c>
      <c r="C126" s="18" t="s">
        <v>179</v>
      </c>
      <c r="D126" s="98">
        <f>D127+D155</f>
        <v>949400</v>
      </c>
      <c r="E126" s="148">
        <f>E127</f>
        <v>116752.83</v>
      </c>
      <c r="F126" s="98">
        <f t="shared" si="29"/>
        <v>832647.17</v>
      </c>
    </row>
    <row r="127" spans="1:6" ht="63.75" customHeight="1" x14ac:dyDescent="0.3">
      <c r="A127" s="119" t="s">
        <v>529</v>
      </c>
      <c r="B127" s="18" t="s">
        <v>13</v>
      </c>
      <c r="C127" s="18" t="s">
        <v>314</v>
      </c>
      <c r="D127" s="98">
        <f>D128+D135+D140+D145+D150</f>
        <v>829400</v>
      </c>
      <c r="E127" s="148">
        <f>E145+E128</f>
        <v>116752.83</v>
      </c>
      <c r="F127" s="98">
        <f t="shared" si="29"/>
        <v>712647.17</v>
      </c>
    </row>
    <row r="128" spans="1:6" ht="96" customHeight="1" x14ac:dyDescent="0.3">
      <c r="A128" s="119" t="s">
        <v>530</v>
      </c>
      <c r="B128" s="18" t="s">
        <v>13</v>
      </c>
      <c r="C128" s="18" t="s">
        <v>405</v>
      </c>
      <c r="D128" s="98">
        <f>D129</f>
        <v>584600</v>
      </c>
      <c r="E128" s="148">
        <f>E129</f>
        <v>42952.83</v>
      </c>
      <c r="F128" s="98">
        <f>D128-E128</f>
        <v>541647.17000000004</v>
      </c>
    </row>
    <row r="129" spans="1:6" ht="30" x14ac:dyDescent="0.3">
      <c r="A129" s="113" t="s">
        <v>173</v>
      </c>
      <c r="B129" s="18" t="s">
        <v>13</v>
      </c>
      <c r="C129" s="18" t="s">
        <v>261</v>
      </c>
      <c r="D129" s="98">
        <f>D130+D134</f>
        <v>584600</v>
      </c>
      <c r="E129" s="148">
        <f>E130+E134</f>
        <v>42952.83</v>
      </c>
      <c r="F129" s="98">
        <f>D129-E129</f>
        <v>541647.17000000004</v>
      </c>
    </row>
    <row r="130" spans="1:6" ht="20.25" x14ac:dyDescent="0.3">
      <c r="A130" s="113" t="s">
        <v>81</v>
      </c>
      <c r="B130" s="18" t="s">
        <v>13</v>
      </c>
      <c r="C130" s="18" t="s">
        <v>262</v>
      </c>
      <c r="D130" s="98">
        <f t="shared" ref="D130:D147" si="30">D131</f>
        <v>567500</v>
      </c>
      <c r="E130" s="148">
        <f>E131</f>
        <v>25861</v>
      </c>
      <c r="F130" s="98">
        <f>D130-E130</f>
        <v>541639</v>
      </c>
    </row>
    <row r="131" spans="1:6" ht="18.75" customHeight="1" x14ac:dyDescent="0.3">
      <c r="A131" s="113" t="s">
        <v>177</v>
      </c>
      <c r="B131" s="18" t="s">
        <v>13</v>
      </c>
      <c r="C131" s="18" t="s">
        <v>263</v>
      </c>
      <c r="D131" s="98">
        <f>D132+D133</f>
        <v>567500</v>
      </c>
      <c r="E131" s="148">
        <f>E132</f>
        <v>25861</v>
      </c>
      <c r="F131" s="98">
        <f>D131-E131</f>
        <v>541639</v>
      </c>
    </row>
    <row r="132" spans="1:6" ht="20.25" x14ac:dyDescent="0.3">
      <c r="A132" s="113" t="s">
        <v>76</v>
      </c>
      <c r="B132" s="18" t="s">
        <v>13</v>
      </c>
      <c r="C132" s="18" t="s">
        <v>264</v>
      </c>
      <c r="D132" s="152">
        <v>541600</v>
      </c>
      <c r="E132" s="148">
        <v>25861</v>
      </c>
      <c r="F132" s="98">
        <f>D132-E132</f>
        <v>515739</v>
      </c>
    </row>
    <row r="133" spans="1:6" ht="20.25" x14ac:dyDescent="0.3">
      <c r="A133" s="113" t="s">
        <v>77</v>
      </c>
      <c r="B133" s="18" t="s">
        <v>13</v>
      </c>
      <c r="C133" s="18" t="s">
        <v>515</v>
      </c>
      <c r="D133" s="152">
        <v>25900</v>
      </c>
      <c r="E133" s="108" t="s">
        <v>120</v>
      </c>
      <c r="F133" s="98">
        <f t="shared" ref="F133:F144" si="31">D133</f>
        <v>25900</v>
      </c>
    </row>
    <row r="134" spans="1:6" ht="20.25" x14ac:dyDescent="0.3">
      <c r="A134" s="113" t="s">
        <v>80</v>
      </c>
      <c r="B134" s="18" t="s">
        <v>13</v>
      </c>
      <c r="C134" s="18" t="s">
        <v>503</v>
      </c>
      <c r="D134" s="98">
        <v>17100</v>
      </c>
      <c r="E134" s="108">
        <v>17091.830000000002</v>
      </c>
      <c r="F134" s="111">
        <f>D134-E134</f>
        <v>8.1699999999982538</v>
      </c>
    </row>
    <row r="135" spans="1:6" ht="75" x14ac:dyDescent="0.3">
      <c r="A135" s="113" t="s">
        <v>516</v>
      </c>
      <c r="B135" s="18" t="s">
        <v>13</v>
      </c>
      <c r="C135" s="18" t="s">
        <v>522</v>
      </c>
      <c r="D135" s="98">
        <f>D136</f>
        <v>131000</v>
      </c>
      <c r="E135" s="108" t="s">
        <v>120</v>
      </c>
      <c r="F135" s="98">
        <f>D135</f>
        <v>131000</v>
      </c>
    </row>
    <row r="136" spans="1:6" ht="30" x14ac:dyDescent="0.3">
      <c r="A136" s="113" t="s">
        <v>173</v>
      </c>
      <c r="B136" s="18" t="s">
        <v>13</v>
      </c>
      <c r="C136" s="18" t="s">
        <v>521</v>
      </c>
      <c r="D136" s="98">
        <f>D137</f>
        <v>131000</v>
      </c>
      <c r="E136" s="108" t="s">
        <v>120</v>
      </c>
      <c r="F136" s="98">
        <f>D136</f>
        <v>131000</v>
      </c>
    </row>
    <row r="137" spans="1:6" ht="20.25" x14ac:dyDescent="0.3">
      <c r="A137" s="113" t="s">
        <v>81</v>
      </c>
      <c r="B137" s="18" t="s">
        <v>13</v>
      </c>
      <c r="C137" s="18" t="s">
        <v>520</v>
      </c>
      <c r="D137" s="98">
        <f>D138</f>
        <v>131000</v>
      </c>
      <c r="E137" s="108" t="s">
        <v>120</v>
      </c>
      <c r="F137" s="98">
        <f>D137</f>
        <v>131000</v>
      </c>
    </row>
    <row r="138" spans="1:6" ht="20.25" x14ac:dyDescent="0.3">
      <c r="A138" s="113" t="s">
        <v>177</v>
      </c>
      <c r="B138" s="18"/>
      <c r="C138" s="18" t="s">
        <v>519</v>
      </c>
      <c r="D138" s="98">
        <f>D139</f>
        <v>131000</v>
      </c>
      <c r="E138" s="108" t="s">
        <v>120</v>
      </c>
      <c r="F138" s="98">
        <f>D138</f>
        <v>131000</v>
      </c>
    </row>
    <row r="139" spans="1:6" ht="20.25" x14ac:dyDescent="0.3">
      <c r="A139" s="113" t="s">
        <v>77</v>
      </c>
      <c r="B139" s="18" t="s">
        <v>13</v>
      </c>
      <c r="C139" s="18" t="s">
        <v>518</v>
      </c>
      <c r="D139" s="98">
        <v>131000</v>
      </c>
      <c r="E139" s="108" t="s">
        <v>120</v>
      </c>
      <c r="F139" s="98">
        <f>D139</f>
        <v>131000</v>
      </c>
    </row>
    <row r="140" spans="1:6" ht="105" x14ac:dyDescent="0.3">
      <c r="A140" s="113" t="s">
        <v>408</v>
      </c>
      <c r="B140" s="18" t="s">
        <v>13</v>
      </c>
      <c r="C140" s="18" t="s">
        <v>535</v>
      </c>
      <c r="D140" s="98">
        <f>D141</f>
        <v>700</v>
      </c>
      <c r="E140" s="108" t="s">
        <v>120</v>
      </c>
      <c r="F140" s="111">
        <f t="shared" si="31"/>
        <v>700</v>
      </c>
    </row>
    <row r="141" spans="1:6" ht="30" x14ac:dyDescent="0.3">
      <c r="A141" s="113" t="s">
        <v>173</v>
      </c>
      <c r="B141" s="18" t="s">
        <v>13</v>
      </c>
      <c r="C141" s="18" t="s">
        <v>534</v>
      </c>
      <c r="D141" s="98">
        <f t="shared" ref="D141:D143" si="32">D142</f>
        <v>700</v>
      </c>
      <c r="E141" s="108" t="s">
        <v>120</v>
      </c>
      <c r="F141" s="111">
        <f t="shared" si="31"/>
        <v>700</v>
      </c>
    </row>
    <row r="142" spans="1:6" ht="20.25" x14ac:dyDescent="0.3">
      <c r="A142" s="113" t="s">
        <v>81</v>
      </c>
      <c r="B142" s="18" t="s">
        <v>13</v>
      </c>
      <c r="C142" s="18" t="s">
        <v>533</v>
      </c>
      <c r="D142" s="98">
        <f t="shared" si="32"/>
        <v>700</v>
      </c>
      <c r="E142" s="108" t="s">
        <v>120</v>
      </c>
      <c r="F142" s="111">
        <f t="shared" si="31"/>
        <v>700</v>
      </c>
    </row>
    <row r="143" spans="1:6" ht="20.25" x14ac:dyDescent="0.3">
      <c r="A143" s="113" t="s">
        <v>177</v>
      </c>
      <c r="B143" s="18" t="s">
        <v>13</v>
      </c>
      <c r="C143" s="18" t="s">
        <v>532</v>
      </c>
      <c r="D143" s="98">
        <f t="shared" si="32"/>
        <v>700</v>
      </c>
      <c r="E143" s="108" t="s">
        <v>120</v>
      </c>
      <c r="F143" s="111">
        <f t="shared" si="31"/>
        <v>700</v>
      </c>
    </row>
    <row r="144" spans="1:6" ht="20.25" x14ac:dyDescent="0.3">
      <c r="A144" s="113" t="s">
        <v>76</v>
      </c>
      <c r="B144" s="18" t="s">
        <v>13</v>
      </c>
      <c r="C144" s="169" t="s">
        <v>531</v>
      </c>
      <c r="D144" s="98">
        <v>700</v>
      </c>
      <c r="E144" s="108" t="s">
        <v>120</v>
      </c>
      <c r="F144" s="111">
        <f t="shared" si="31"/>
        <v>700</v>
      </c>
    </row>
    <row r="145" spans="1:6" ht="75" x14ac:dyDescent="0.3">
      <c r="A145" s="113" t="s">
        <v>406</v>
      </c>
      <c r="B145" s="18" t="s">
        <v>13</v>
      </c>
      <c r="C145" s="18" t="s">
        <v>265</v>
      </c>
      <c r="D145" s="98">
        <f>D146</f>
        <v>110700</v>
      </c>
      <c r="E145" s="147">
        <f>E146</f>
        <v>73800</v>
      </c>
      <c r="F145" s="98">
        <f>D145-E145</f>
        <v>36900</v>
      </c>
    </row>
    <row r="146" spans="1:6" ht="30" x14ac:dyDescent="0.3">
      <c r="A146" s="113" t="s">
        <v>173</v>
      </c>
      <c r="B146" s="18" t="s">
        <v>13</v>
      </c>
      <c r="C146" s="18" t="s">
        <v>266</v>
      </c>
      <c r="D146" s="98">
        <f t="shared" si="30"/>
        <v>110700</v>
      </c>
      <c r="E146" s="147">
        <f>E147</f>
        <v>73800</v>
      </c>
      <c r="F146" s="98">
        <f>D146-E146</f>
        <v>36900</v>
      </c>
    </row>
    <row r="147" spans="1:6" ht="20.25" x14ac:dyDescent="0.3">
      <c r="A147" s="113" t="s">
        <v>81</v>
      </c>
      <c r="B147" s="18" t="s">
        <v>13</v>
      </c>
      <c r="C147" s="18" t="s">
        <v>267</v>
      </c>
      <c r="D147" s="98">
        <f t="shared" si="30"/>
        <v>110700</v>
      </c>
      <c r="E147" s="108">
        <f>E148</f>
        <v>73800</v>
      </c>
      <c r="F147" s="98">
        <f>D147-E147</f>
        <v>36900</v>
      </c>
    </row>
    <row r="148" spans="1:6" ht="20.25" x14ac:dyDescent="0.3">
      <c r="A148" s="113" t="s">
        <v>177</v>
      </c>
      <c r="B148" s="18" t="s">
        <v>13</v>
      </c>
      <c r="C148" s="18" t="s">
        <v>268</v>
      </c>
      <c r="D148" s="98">
        <f>D149</f>
        <v>110700</v>
      </c>
      <c r="E148" s="108">
        <f>E149</f>
        <v>73800</v>
      </c>
      <c r="F148" s="98">
        <f>D148-E148</f>
        <v>36900</v>
      </c>
    </row>
    <row r="149" spans="1:6" ht="20.25" x14ac:dyDescent="0.3">
      <c r="A149" s="113" t="s">
        <v>76</v>
      </c>
      <c r="B149" s="18" t="s">
        <v>13</v>
      </c>
      <c r="C149" s="18" t="s">
        <v>269</v>
      </c>
      <c r="D149" s="98">
        <v>110700</v>
      </c>
      <c r="E149" s="148">
        <v>73800</v>
      </c>
      <c r="F149" s="98">
        <f>D149-E149</f>
        <v>36900</v>
      </c>
    </row>
    <row r="150" spans="1:6" ht="122.25" customHeight="1" x14ac:dyDescent="0.3">
      <c r="A150" s="113" t="s">
        <v>407</v>
      </c>
      <c r="B150" s="18" t="s">
        <v>13</v>
      </c>
      <c r="C150" s="18" t="s">
        <v>300</v>
      </c>
      <c r="D150" s="98">
        <f>D151</f>
        <v>2400</v>
      </c>
      <c r="E150" s="108" t="s">
        <v>120</v>
      </c>
      <c r="F150" s="111">
        <f>D150</f>
        <v>2400</v>
      </c>
    </row>
    <row r="151" spans="1:6" ht="38.25" customHeight="1" x14ac:dyDescent="0.3">
      <c r="A151" s="113" t="s">
        <v>173</v>
      </c>
      <c r="B151" s="18" t="s">
        <v>13</v>
      </c>
      <c r="C151" s="18" t="s">
        <v>301</v>
      </c>
      <c r="D151" s="98">
        <f t="shared" ref="D151:D153" si="33">D152</f>
        <v>2400</v>
      </c>
      <c r="E151" s="108" t="s">
        <v>120</v>
      </c>
      <c r="F151" s="111">
        <f>D151</f>
        <v>2400</v>
      </c>
    </row>
    <row r="152" spans="1:6" ht="16.5" customHeight="1" x14ac:dyDescent="0.3">
      <c r="A152" s="113" t="s">
        <v>81</v>
      </c>
      <c r="B152" s="18" t="s">
        <v>13</v>
      </c>
      <c r="C152" s="18" t="s">
        <v>303</v>
      </c>
      <c r="D152" s="98">
        <f t="shared" si="33"/>
        <v>2400</v>
      </c>
      <c r="E152" s="108" t="s">
        <v>120</v>
      </c>
      <c r="F152" s="111">
        <f>D152</f>
        <v>2400</v>
      </c>
    </row>
    <row r="153" spans="1:6" ht="19.5" customHeight="1" x14ac:dyDescent="0.3">
      <c r="A153" s="113" t="s">
        <v>177</v>
      </c>
      <c r="B153" s="18" t="s">
        <v>13</v>
      </c>
      <c r="C153" s="18" t="s">
        <v>302</v>
      </c>
      <c r="D153" s="98">
        <f t="shared" si="33"/>
        <v>2400</v>
      </c>
      <c r="E153" s="108" t="s">
        <v>120</v>
      </c>
      <c r="F153" s="111">
        <f>D153</f>
        <v>2400</v>
      </c>
    </row>
    <row r="154" spans="1:6" ht="15.75" customHeight="1" x14ac:dyDescent="0.3">
      <c r="A154" s="113" t="s">
        <v>76</v>
      </c>
      <c r="B154" s="18" t="s">
        <v>13</v>
      </c>
      <c r="C154" s="18" t="s">
        <v>299</v>
      </c>
      <c r="D154" s="98">
        <v>2400</v>
      </c>
      <c r="E154" s="108" t="s">
        <v>120</v>
      </c>
      <c r="F154" s="111">
        <f>D154</f>
        <v>2400</v>
      </c>
    </row>
    <row r="155" spans="1:6" ht="45" x14ac:dyDescent="0.3">
      <c r="A155" s="113" t="s">
        <v>409</v>
      </c>
      <c r="B155" s="18" t="s">
        <v>13</v>
      </c>
      <c r="C155" s="18" t="s">
        <v>410</v>
      </c>
      <c r="D155" s="98">
        <f>D157</f>
        <v>120000</v>
      </c>
      <c r="E155" s="108" t="s">
        <v>120</v>
      </c>
      <c r="F155" s="98">
        <f t="shared" ref="F155:F160" si="34">D155</f>
        <v>120000</v>
      </c>
    </row>
    <row r="156" spans="1:6" ht="90" x14ac:dyDescent="0.3">
      <c r="A156" s="113" t="s">
        <v>423</v>
      </c>
      <c r="B156" s="18" t="s">
        <v>13</v>
      </c>
      <c r="C156" s="18" t="s">
        <v>270</v>
      </c>
      <c r="D156" s="98">
        <v>120000</v>
      </c>
      <c r="E156" s="108" t="s">
        <v>120</v>
      </c>
      <c r="F156" s="98">
        <f t="shared" si="34"/>
        <v>120000</v>
      </c>
    </row>
    <row r="157" spans="1:6" ht="30" x14ac:dyDescent="0.3">
      <c r="A157" s="113" t="s">
        <v>173</v>
      </c>
      <c r="B157" s="18" t="s">
        <v>13</v>
      </c>
      <c r="C157" s="18" t="s">
        <v>271</v>
      </c>
      <c r="D157" s="98">
        <f t="shared" ref="D157:D159" si="35">D158</f>
        <v>120000</v>
      </c>
      <c r="E157" s="108" t="s">
        <v>120</v>
      </c>
      <c r="F157" s="98">
        <f t="shared" si="34"/>
        <v>120000</v>
      </c>
    </row>
    <row r="158" spans="1:6" ht="20.25" x14ac:dyDescent="0.3">
      <c r="A158" s="113" t="s">
        <v>81</v>
      </c>
      <c r="B158" s="18" t="s">
        <v>13</v>
      </c>
      <c r="C158" s="18" t="s">
        <v>272</v>
      </c>
      <c r="D158" s="98">
        <f t="shared" si="35"/>
        <v>120000</v>
      </c>
      <c r="E158" s="108" t="s">
        <v>120</v>
      </c>
      <c r="F158" s="98">
        <f t="shared" si="34"/>
        <v>120000</v>
      </c>
    </row>
    <row r="159" spans="1:6" ht="20.25" x14ac:dyDescent="0.3">
      <c r="A159" s="113" t="s">
        <v>177</v>
      </c>
      <c r="B159" s="18" t="s">
        <v>13</v>
      </c>
      <c r="C159" s="18" t="s">
        <v>273</v>
      </c>
      <c r="D159" s="98">
        <f t="shared" si="35"/>
        <v>120000</v>
      </c>
      <c r="E159" s="108" t="s">
        <v>120</v>
      </c>
      <c r="F159" s="98">
        <f t="shared" si="34"/>
        <v>120000</v>
      </c>
    </row>
    <row r="160" spans="1:6" ht="20.25" x14ac:dyDescent="0.3">
      <c r="A160" s="113" t="s">
        <v>76</v>
      </c>
      <c r="B160" s="18" t="s">
        <v>13</v>
      </c>
      <c r="C160" s="18" t="s">
        <v>274</v>
      </c>
      <c r="D160" s="98">
        <v>120000</v>
      </c>
      <c r="E160" s="108" t="s">
        <v>120</v>
      </c>
      <c r="F160" s="98">
        <f t="shared" si="34"/>
        <v>120000</v>
      </c>
    </row>
    <row r="161" spans="1:6" ht="24.75" customHeight="1" x14ac:dyDescent="0.3">
      <c r="A161" s="55" t="s">
        <v>411</v>
      </c>
      <c r="B161" s="18" t="s">
        <v>13</v>
      </c>
      <c r="C161" s="18" t="s">
        <v>137</v>
      </c>
      <c r="D161" s="98">
        <f>D162+D190</f>
        <v>1518200</v>
      </c>
      <c r="E161" s="111">
        <f>E190+E162</f>
        <v>933338.39</v>
      </c>
      <c r="F161" s="98">
        <f t="shared" ref="F161:F174" si="36">D161-E161</f>
        <v>584861.61</v>
      </c>
    </row>
    <row r="162" spans="1:6" ht="20.25" x14ac:dyDescent="0.3">
      <c r="A162" s="113" t="s">
        <v>412</v>
      </c>
      <c r="B162" s="18" t="s">
        <v>13</v>
      </c>
      <c r="C162" s="18" t="s">
        <v>180</v>
      </c>
      <c r="D162" s="98">
        <f>D163</f>
        <v>609000</v>
      </c>
      <c r="E162" s="111">
        <f>E163</f>
        <v>424318</v>
      </c>
      <c r="F162" s="98">
        <f t="shared" si="36"/>
        <v>184682</v>
      </c>
    </row>
    <row r="163" spans="1:6" ht="30" x14ac:dyDescent="0.3">
      <c r="A163" s="113" t="s">
        <v>413</v>
      </c>
      <c r="B163" s="18" t="s">
        <v>13</v>
      </c>
      <c r="C163" s="18" t="s">
        <v>284</v>
      </c>
      <c r="D163" s="98">
        <f>D164+D169+D180+D185+D175</f>
        <v>609000</v>
      </c>
      <c r="E163" s="111">
        <f>E164+E169+E180+E185</f>
        <v>424318</v>
      </c>
      <c r="F163" s="98">
        <f t="shared" si="36"/>
        <v>184682</v>
      </c>
    </row>
    <row r="164" spans="1:6" ht="120" x14ac:dyDescent="0.3">
      <c r="A164" s="113" t="s">
        <v>416</v>
      </c>
      <c r="B164" s="18" t="s">
        <v>13</v>
      </c>
      <c r="C164" s="18" t="s">
        <v>340</v>
      </c>
      <c r="D164" s="98">
        <f>D168</f>
        <v>4400</v>
      </c>
      <c r="E164" s="111">
        <f>E168</f>
        <v>4000</v>
      </c>
      <c r="F164" s="98">
        <f t="shared" si="36"/>
        <v>400</v>
      </c>
    </row>
    <row r="165" spans="1:6" ht="45" x14ac:dyDescent="0.3">
      <c r="A165" s="113" t="s">
        <v>417</v>
      </c>
      <c r="B165" s="18" t="s">
        <v>13</v>
      </c>
      <c r="C165" s="18" t="s">
        <v>361</v>
      </c>
      <c r="D165" s="98">
        <f t="shared" ref="D165:E166" si="37">D166</f>
        <v>4400</v>
      </c>
      <c r="E165" s="111">
        <f t="shared" si="37"/>
        <v>4000</v>
      </c>
      <c r="F165" s="98">
        <f t="shared" si="36"/>
        <v>400</v>
      </c>
    </row>
    <row r="166" spans="1:6" ht="20.25" x14ac:dyDescent="0.3">
      <c r="A166" s="113" t="s">
        <v>81</v>
      </c>
      <c r="B166" s="18" t="s">
        <v>13</v>
      </c>
      <c r="C166" s="18" t="s">
        <v>362</v>
      </c>
      <c r="D166" s="98">
        <f t="shared" si="37"/>
        <v>4400</v>
      </c>
      <c r="E166" s="111">
        <f t="shared" si="37"/>
        <v>4000</v>
      </c>
      <c r="F166" s="98">
        <f t="shared" si="36"/>
        <v>400</v>
      </c>
    </row>
    <row r="167" spans="1:6" ht="20.25" x14ac:dyDescent="0.3">
      <c r="A167" s="113" t="s">
        <v>138</v>
      </c>
      <c r="B167" s="18" t="s">
        <v>13</v>
      </c>
      <c r="C167" s="18" t="s">
        <v>339</v>
      </c>
      <c r="D167" s="98">
        <f>D168</f>
        <v>4400</v>
      </c>
      <c r="E167" s="111">
        <f>E168</f>
        <v>4000</v>
      </c>
      <c r="F167" s="98">
        <f t="shared" si="36"/>
        <v>400</v>
      </c>
    </row>
    <row r="168" spans="1:6" ht="45" x14ac:dyDescent="0.3">
      <c r="A168" s="113" t="s">
        <v>195</v>
      </c>
      <c r="B168" s="18" t="s">
        <v>13</v>
      </c>
      <c r="C168" s="18" t="s">
        <v>338</v>
      </c>
      <c r="D168" s="98">
        <v>4400</v>
      </c>
      <c r="E168" s="111">
        <v>4000</v>
      </c>
      <c r="F168" s="98">
        <f t="shared" si="36"/>
        <v>400</v>
      </c>
    </row>
    <row r="169" spans="1:6" ht="94.5" customHeight="1" x14ac:dyDescent="0.3">
      <c r="A169" s="113" t="s">
        <v>461</v>
      </c>
      <c r="B169" s="18" t="s">
        <v>13</v>
      </c>
      <c r="C169" s="18" t="s">
        <v>462</v>
      </c>
      <c r="D169" s="98">
        <f t="shared" ref="D169:E171" si="38">D170</f>
        <v>250800</v>
      </c>
      <c r="E169" s="111">
        <f t="shared" si="38"/>
        <v>192718</v>
      </c>
      <c r="F169" s="98">
        <f t="shared" si="36"/>
        <v>58082</v>
      </c>
    </row>
    <row r="170" spans="1:6" ht="37.5" customHeight="1" x14ac:dyDescent="0.3">
      <c r="A170" s="113" t="s">
        <v>173</v>
      </c>
      <c r="B170" s="18" t="s">
        <v>13</v>
      </c>
      <c r="C170" s="18" t="s">
        <v>463</v>
      </c>
      <c r="D170" s="98">
        <f t="shared" si="38"/>
        <v>250800</v>
      </c>
      <c r="E170" s="111">
        <f t="shared" si="38"/>
        <v>192718</v>
      </c>
      <c r="F170" s="98">
        <f t="shared" si="36"/>
        <v>58082</v>
      </c>
    </row>
    <row r="171" spans="1:6" ht="24.75" customHeight="1" x14ac:dyDescent="0.3">
      <c r="A171" s="113" t="s">
        <v>81</v>
      </c>
      <c r="B171" s="18" t="s">
        <v>13</v>
      </c>
      <c r="C171" s="18" t="s">
        <v>464</v>
      </c>
      <c r="D171" s="98">
        <f t="shared" si="38"/>
        <v>250800</v>
      </c>
      <c r="E171" s="111">
        <f t="shared" si="38"/>
        <v>192718</v>
      </c>
      <c r="F171" s="98">
        <f t="shared" si="36"/>
        <v>58082</v>
      </c>
    </row>
    <row r="172" spans="1:6" ht="20.25" x14ac:dyDescent="0.3">
      <c r="A172" s="113" t="s">
        <v>177</v>
      </c>
      <c r="B172" s="18" t="s">
        <v>13</v>
      </c>
      <c r="C172" s="18" t="s">
        <v>465</v>
      </c>
      <c r="D172" s="98">
        <f>D173+D174</f>
        <v>250800</v>
      </c>
      <c r="E172" s="111">
        <f>E173+E174</f>
        <v>192718</v>
      </c>
      <c r="F172" s="98">
        <f t="shared" si="36"/>
        <v>58082</v>
      </c>
    </row>
    <row r="173" spans="1:6" ht="20.25" x14ac:dyDescent="0.3">
      <c r="A173" s="113" t="s">
        <v>76</v>
      </c>
      <c r="B173" s="18" t="s">
        <v>13</v>
      </c>
      <c r="C173" s="18" t="s">
        <v>466</v>
      </c>
      <c r="D173" s="98">
        <v>238000</v>
      </c>
      <c r="E173" s="111">
        <v>180000</v>
      </c>
      <c r="F173" s="98">
        <f t="shared" si="36"/>
        <v>58000</v>
      </c>
    </row>
    <row r="174" spans="1:6" ht="20.25" x14ac:dyDescent="0.3">
      <c r="A174" s="113" t="s">
        <v>77</v>
      </c>
      <c r="B174" s="18" t="s">
        <v>13</v>
      </c>
      <c r="C174" s="18" t="s">
        <v>504</v>
      </c>
      <c r="D174" s="98">
        <v>12800</v>
      </c>
      <c r="E174" s="111">
        <v>12718</v>
      </c>
      <c r="F174" s="98">
        <f t="shared" si="36"/>
        <v>82</v>
      </c>
    </row>
    <row r="175" spans="1:6" ht="90" x14ac:dyDescent="0.3">
      <c r="A175" s="113" t="s">
        <v>487</v>
      </c>
      <c r="B175" s="18" t="s">
        <v>13</v>
      </c>
      <c r="C175" s="18" t="s">
        <v>483</v>
      </c>
      <c r="D175" s="98">
        <f>D176</f>
        <v>99800</v>
      </c>
      <c r="E175" s="107" t="s">
        <v>120</v>
      </c>
      <c r="F175" s="98">
        <f>D175</f>
        <v>99800</v>
      </c>
    </row>
    <row r="176" spans="1:6" ht="30" x14ac:dyDescent="0.3">
      <c r="A176" s="113" t="s">
        <v>173</v>
      </c>
      <c r="B176" s="18" t="s">
        <v>13</v>
      </c>
      <c r="C176" s="18" t="s">
        <v>484</v>
      </c>
      <c r="D176" s="98">
        <f>D177</f>
        <v>99800</v>
      </c>
      <c r="E176" s="107" t="s">
        <v>120</v>
      </c>
      <c r="F176" s="98">
        <f>D176</f>
        <v>99800</v>
      </c>
    </row>
    <row r="177" spans="1:6" ht="20.25" x14ac:dyDescent="0.3">
      <c r="A177" s="113" t="s">
        <v>81</v>
      </c>
      <c r="B177" s="18" t="s">
        <v>13</v>
      </c>
      <c r="C177" s="18" t="s">
        <v>485</v>
      </c>
      <c r="D177" s="98">
        <f>D178</f>
        <v>99800</v>
      </c>
      <c r="E177" s="107" t="s">
        <v>120</v>
      </c>
      <c r="F177" s="98">
        <f>D177</f>
        <v>99800</v>
      </c>
    </row>
    <row r="178" spans="1:6" ht="20.25" x14ac:dyDescent="0.3">
      <c r="A178" s="113" t="s">
        <v>177</v>
      </c>
      <c r="B178" s="18" t="s">
        <v>13</v>
      </c>
      <c r="C178" s="18" t="s">
        <v>486</v>
      </c>
      <c r="D178" s="98">
        <f>D179</f>
        <v>99800</v>
      </c>
      <c r="E178" s="107" t="s">
        <v>120</v>
      </c>
      <c r="F178" s="98">
        <f>D178</f>
        <v>99800</v>
      </c>
    </row>
    <row r="179" spans="1:6" ht="20.25" x14ac:dyDescent="0.3">
      <c r="A179" s="113" t="s">
        <v>76</v>
      </c>
      <c r="B179" s="18" t="s">
        <v>13</v>
      </c>
      <c r="C179" s="18" t="s">
        <v>479</v>
      </c>
      <c r="D179" s="98">
        <v>99800</v>
      </c>
      <c r="E179" s="107" t="s">
        <v>120</v>
      </c>
      <c r="F179" s="98">
        <f t="shared" ref="F179:F197" si="39">D179</f>
        <v>99800</v>
      </c>
    </row>
    <row r="180" spans="1:6" ht="113.25" customHeight="1" x14ac:dyDescent="0.3">
      <c r="A180" s="113" t="s">
        <v>414</v>
      </c>
      <c r="B180" s="18" t="s">
        <v>13</v>
      </c>
      <c r="C180" s="18" t="s">
        <v>295</v>
      </c>
      <c r="D180" s="98">
        <f>D182</f>
        <v>238500</v>
      </c>
      <c r="E180" s="111">
        <f>E181</f>
        <v>213700</v>
      </c>
      <c r="F180" s="98">
        <f t="shared" ref="F180:F196" si="40">D180-E180</f>
        <v>24800</v>
      </c>
    </row>
    <row r="181" spans="1:6" ht="54.75" customHeight="1" x14ac:dyDescent="0.3">
      <c r="A181" s="113" t="s">
        <v>417</v>
      </c>
      <c r="B181" s="18" t="s">
        <v>13</v>
      </c>
      <c r="C181" s="18" t="s">
        <v>358</v>
      </c>
      <c r="D181" s="98">
        <f>D182</f>
        <v>238500</v>
      </c>
      <c r="E181" s="111">
        <f>E182</f>
        <v>213700</v>
      </c>
      <c r="F181" s="98">
        <f t="shared" si="40"/>
        <v>24800</v>
      </c>
    </row>
    <row r="182" spans="1:6" ht="21.75" customHeight="1" x14ac:dyDescent="0.3">
      <c r="A182" s="113" t="s">
        <v>81</v>
      </c>
      <c r="B182" s="18" t="s">
        <v>13</v>
      </c>
      <c r="C182" s="18" t="s">
        <v>296</v>
      </c>
      <c r="D182" s="98">
        <f t="shared" ref="D182" si="41">D183</f>
        <v>238500</v>
      </c>
      <c r="E182" s="111">
        <f>E183</f>
        <v>213700</v>
      </c>
      <c r="F182" s="98">
        <f t="shared" si="40"/>
        <v>24800</v>
      </c>
    </row>
    <row r="183" spans="1:6" ht="27.75" customHeight="1" x14ac:dyDescent="0.3">
      <c r="A183" s="113" t="s">
        <v>138</v>
      </c>
      <c r="B183" s="18" t="s">
        <v>13</v>
      </c>
      <c r="C183" s="18" t="s">
        <v>297</v>
      </c>
      <c r="D183" s="98">
        <f>D184</f>
        <v>238500</v>
      </c>
      <c r="E183" s="111">
        <f>E184</f>
        <v>213700</v>
      </c>
      <c r="F183" s="98">
        <f t="shared" si="40"/>
        <v>24800</v>
      </c>
    </row>
    <row r="184" spans="1:6" ht="51" customHeight="1" x14ac:dyDescent="0.3">
      <c r="A184" s="113" t="s">
        <v>195</v>
      </c>
      <c r="B184" s="18" t="s">
        <v>13</v>
      </c>
      <c r="C184" s="18" t="s">
        <v>298</v>
      </c>
      <c r="D184" s="98">
        <v>238500</v>
      </c>
      <c r="E184" s="111">
        <v>213700</v>
      </c>
      <c r="F184" s="98">
        <f t="shared" si="40"/>
        <v>24800</v>
      </c>
    </row>
    <row r="185" spans="1:6" ht="126.75" customHeight="1" x14ac:dyDescent="0.3">
      <c r="A185" s="113" t="s">
        <v>415</v>
      </c>
      <c r="B185" s="18" t="s">
        <v>13</v>
      </c>
      <c r="C185" s="18" t="s">
        <v>283</v>
      </c>
      <c r="D185" s="98">
        <f>D188</f>
        <v>15500</v>
      </c>
      <c r="E185" s="111">
        <f>E186</f>
        <v>13900</v>
      </c>
      <c r="F185" s="98">
        <f t="shared" si="40"/>
        <v>1600</v>
      </c>
    </row>
    <row r="186" spans="1:6" ht="51" customHeight="1" x14ac:dyDescent="0.3">
      <c r="A186" s="113" t="s">
        <v>417</v>
      </c>
      <c r="B186" s="18" t="s">
        <v>13</v>
      </c>
      <c r="C186" s="18" t="s">
        <v>359</v>
      </c>
      <c r="D186" s="98">
        <f t="shared" ref="D186:D187" si="42">D187</f>
        <v>15500</v>
      </c>
      <c r="E186" s="111">
        <f>E187</f>
        <v>13900</v>
      </c>
      <c r="F186" s="98">
        <f t="shared" si="40"/>
        <v>1600</v>
      </c>
    </row>
    <row r="187" spans="1:6" ht="24" customHeight="1" x14ac:dyDescent="0.3">
      <c r="A187" s="113" t="s">
        <v>81</v>
      </c>
      <c r="B187" s="18" t="s">
        <v>13</v>
      </c>
      <c r="C187" s="18" t="s">
        <v>360</v>
      </c>
      <c r="D187" s="98">
        <f t="shared" si="42"/>
        <v>15500</v>
      </c>
      <c r="E187" s="111">
        <f>E188</f>
        <v>13900</v>
      </c>
      <c r="F187" s="98">
        <f t="shared" si="40"/>
        <v>1600</v>
      </c>
    </row>
    <row r="188" spans="1:6" ht="21.75" customHeight="1" x14ac:dyDescent="0.3">
      <c r="A188" s="113" t="s">
        <v>138</v>
      </c>
      <c r="B188" s="18" t="s">
        <v>13</v>
      </c>
      <c r="C188" s="18" t="s">
        <v>282</v>
      </c>
      <c r="D188" s="98">
        <f t="shared" ref="D188" si="43">D189</f>
        <v>15500</v>
      </c>
      <c r="E188" s="111">
        <f>E189</f>
        <v>13900</v>
      </c>
      <c r="F188" s="98">
        <f t="shared" si="40"/>
        <v>1600</v>
      </c>
    </row>
    <row r="189" spans="1:6" ht="51" customHeight="1" x14ac:dyDescent="0.3">
      <c r="A189" s="113" t="s">
        <v>195</v>
      </c>
      <c r="B189" s="18" t="s">
        <v>13</v>
      </c>
      <c r="C189" s="18" t="s">
        <v>281</v>
      </c>
      <c r="D189" s="98">
        <v>15500</v>
      </c>
      <c r="E189" s="111">
        <v>13900</v>
      </c>
      <c r="F189" s="98">
        <f t="shared" si="40"/>
        <v>1600</v>
      </c>
    </row>
    <row r="190" spans="1:6" ht="23.25" customHeight="1" x14ac:dyDescent="0.3">
      <c r="A190" s="113" t="s">
        <v>85</v>
      </c>
      <c r="B190" s="18" t="s">
        <v>13</v>
      </c>
      <c r="C190" s="18" t="s">
        <v>114</v>
      </c>
      <c r="D190" s="98">
        <f>D193+D201</f>
        <v>909200</v>
      </c>
      <c r="E190" s="111">
        <f>E191+E200</f>
        <v>509020.39</v>
      </c>
      <c r="F190" s="98">
        <f t="shared" si="40"/>
        <v>400179.61</v>
      </c>
    </row>
    <row r="191" spans="1:6" ht="76.5" customHeight="1" x14ac:dyDescent="0.3">
      <c r="A191" s="113" t="s">
        <v>425</v>
      </c>
      <c r="B191" s="18" t="s">
        <v>13</v>
      </c>
      <c r="C191" s="18" t="s">
        <v>363</v>
      </c>
      <c r="D191" s="98">
        <f t="shared" ref="D191:E194" si="44">D192</f>
        <v>361700</v>
      </c>
      <c r="E191" s="111">
        <f t="shared" si="44"/>
        <v>132599.46</v>
      </c>
      <c r="F191" s="98">
        <f t="shared" si="40"/>
        <v>229100.54</v>
      </c>
    </row>
    <row r="192" spans="1:6" ht="115.5" customHeight="1" x14ac:dyDescent="0.3">
      <c r="A192" s="113" t="s">
        <v>418</v>
      </c>
      <c r="B192" s="18" t="s">
        <v>13</v>
      </c>
      <c r="C192" s="18" t="s">
        <v>290</v>
      </c>
      <c r="D192" s="98">
        <f>D193</f>
        <v>361700</v>
      </c>
      <c r="E192" s="111">
        <f t="shared" si="44"/>
        <v>132599.46</v>
      </c>
      <c r="F192" s="98">
        <f t="shared" si="40"/>
        <v>229100.54</v>
      </c>
    </row>
    <row r="193" spans="1:6" ht="36.75" customHeight="1" x14ac:dyDescent="0.3">
      <c r="A193" s="113" t="s">
        <v>173</v>
      </c>
      <c r="B193" s="18" t="s">
        <v>13</v>
      </c>
      <c r="C193" s="18" t="s">
        <v>289</v>
      </c>
      <c r="D193" s="98">
        <f>D194+D199</f>
        <v>361700</v>
      </c>
      <c r="E193" s="111">
        <f t="shared" si="44"/>
        <v>132599.46</v>
      </c>
      <c r="F193" s="98">
        <f t="shared" si="40"/>
        <v>229100.54</v>
      </c>
    </row>
    <row r="194" spans="1:6" ht="20.25" customHeight="1" x14ac:dyDescent="0.3">
      <c r="A194" s="113" t="s">
        <v>81</v>
      </c>
      <c r="B194" s="18" t="s">
        <v>13</v>
      </c>
      <c r="C194" s="18" t="s">
        <v>288</v>
      </c>
      <c r="D194" s="98">
        <f t="shared" si="44"/>
        <v>263700</v>
      </c>
      <c r="E194" s="111">
        <f t="shared" si="44"/>
        <v>132599.46</v>
      </c>
      <c r="F194" s="98">
        <f t="shared" si="40"/>
        <v>131100.54</v>
      </c>
    </row>
    <row r="195" spans="1:6" ht="23.25" customHeight="1" x14ac:dyDescent="0.3">
      <c r="A195" s="113" t="s">
        <v>74</v>
      </c>
      <c r="B195" s="18" t="s">
        <v>13</v>
      </c>
      <c r="C195" s="18" t="s">
        <v>287</v>
      </c>
      <c r="D195" s="98">
        <f>D196+D197+D198</f>
        <v>263700</v>
      </c>
      <c r="E195" s="111">
        <f>E196</f>
        <v>132599.46</v>
      </c>
      <c r="F195" s="98">
        <f t="shared" si="40"/>
        <v>131100.54</v>
      </c>
    </row>
    <row r="196" spans="1:6" ht="21" customHeight="1" x14ac:dyDescent="0.3">
      <c r="A196" s="113" t="s">
        <v>86</v>
      </c>
      <c r="B196" s="18" t="s">
        <v>13</v>
      </c>
      <c r="C196" s="18" t="s">
        <v>286</v>
      </c>
      <c r="D196" s="98">
        <v>144400</v>
      </c>
      <c r="E196" s="111">
        <v>132599.46</v>
      </c>
      <c r="F196" s="98">
        <f t="shared" si="40"/>
        <v>11800.540000000008</v>
      </c>
    </row>
    <row r="197" spans="1:6" ht="21" customHeight="1" x14ac:dyDescent="0.3">
      <c r="A197" s="113" t="s">
        <v>76</v>
      </c>
      <c r="B197" s="18" t="s">
        <v>13</v>
      </c>
      <c r="C197" s="18" t="s">
        <v>496</v>
      </c>
      <c r="D197" s="98">
        <v>95600</v>
      </c>
      <c r="E197" s="107" t="s">
        <v>120</v>
      </c>
      <c r="F197" s="98">
        <f t="shared" si="39"/>
        <v>95600</v>
      </c>
    </row>
    <row r="198" spans="1:6" ht="21" customHeight="1" x14ac:dyDescent="0.3">
      <c r="A198" s="113" t="s">
        <v>77</v>
      </c>
      <c r="B198" s="18" t="s">
        <v>13</v>
      </c>
      <c r="C198" s="18" t="s">
        <v>502</v>
      </c>
      <c r="D198" s="98">
        <v>23700</v>
      </c>
      <c r="E198" s="107" t="s">
        <v>120</v>
      </c>
      <c r="F198" s="98">
        <f>D198</f>
        <v>23700</v>
      </c>
    </row>
    <row r="199" spans="1:6" ht="21" customHeight="1" x14ac:dyDescent="0.3">
      <c r="A199" s="113" t="s">
        <v>80</v>
      </c>
      <c r="B199" s="18" t="s">
        <v>13</v>
      </c>
      <c r="C199" s="18" t="s">
        <v>501</v>
      </c>
      <c r="D199" s="98">
        <v>98000</v>
      </c>
      <c r="E199" s="107" t="s">
        <v>120</v>
      </c>
      <c r="F199" s="98">
        <f>D199</f>
        <v>98000</v>
      </c>
    </row>
    <row r="200" spans="1:6" ht="81.75" customHeight="1" x14ac:dyDescent="0.3">
      <c r="A200" s="113" t="s">
        <v>424</v>
      </c>
      <c r="B200" s="18" t="s">
        <v>13</v>
      </c>
      <c r="C200" s="18" t="s">
        <v>369</v>
      </c>
      <c r="D200" s="98">
        <f t="shared" ref="D200:E203" si="45">D201</f>
        <v>547500</v>
      </c>
      <c r="E200" s="111">
        <f t="shared" si="45"/>
        <v>376420.93</v>
      </c>
      <c r="F200" s="140">
        <f t="shared" ref="F200:F208" si="46">D200-E200</f>
        <v>171079.07</v>
      </c>
    </row>
    <row r="201" spans="1:6" ht="108" customHeight="1" x14ac:dyDescent="0.3">
      <c r="A201" s="113" t="s">
        <v>433</v>
      </c>
      <c r="B201" s="18" t="s">
        <v>13</v>
      </c>
      <c r="C201" s="18" t="s">
        <v>291</v>
      </c>
      <c r="D201" s="98">
        <f>D202</f>
        <v>547500</v>
      </c>
      <c r="E201" s="111">
        <f t="shared" si="45"/>
        <v>376420.93</v>
      </c>
      <c r="F201" s="98">
        <f t="shared" si="46"/>
        <v>171079.07</v>
      </c>
    </row>
    <row r="202" spans="1:6" ht="42.75" customHeight="1" x14ac:dyDescent="0.3">
      <c r="A202" s="113" t="s">
        <v>173</v>
      </c>
      <c r="B202" s="18" t="s">
        <v>13</v>
      </c>
      <c r="C202" s="18" t="s">
        <v>292</v>
      </c>
      <c r="D202" s="98">
        <f>D203+D207+D208</f>
        <v>547500</v>
      </c>
      <c r="E202" s="111">
        <f>E203+E207+E208</f>
        <v>376420.93</v>
      </c>
      <c r="F202" s="98">
        <f t="shared" si="46"/>
        <v>171079.07</v>
      </c>
    </row>
    <row r="203" spans="1:6" ht="21" customHeight="1" x14ac:dyDescent="0.3">
      <c r="A203" s="113" t="s">
        <v>81</v>
      </c>
      <c r="B203" s="18" t="s">
        <v>13</v>
      </c>
      <c r="C203" s="18" t="s">
        <v>294</v>
      </c>
      <c r="D203" s="98">
        <f>D204</f>
        <v>371600</v>
      </c>
      <c r="E203" s="111">
        <f t="shared" si="45"/>
        <v>217763.93</v>
      </c>
      <c r="F203" s="98">
        <f t="shared" si="46"/>
        <v>153836.07</v>
      </c>
    </row>
    <row r="204" spans="1:6" ht="24.75" customHeight="1" x14ac:dyDescent="0.3">
      <c r="A204" s="113" t="s">
        <v>74</v>
      </c>
      <c r="B204" s="18" t="s">
        <v>13</v>
      </c>
      <c r="C204" s="18" t="s">
        <v>293</v>
      </c>
      <c r="D204" s="98">
        <f>D205+D206</f>
        <v>371600</v>
      </c>
      <c r="E204" s="111">
        <f>E205+E206</f>
        <v>217763.93</v>
      </c>
      <c r="F204" s="98">
        <f t="shared" si="46"/>
        <v>153836.07</v>
      </c>
    </row>
    <row r="205" spans="1:6" ht="22.5" customHeight="1" x14ac:dyDescent="0.3">
      <c r="A205" s="113" t="s">
        <v>76</v>
      </c>
      <c r="B205" s="18" t="s">
        <v>13</v>
      </c>
      <c r="C205" s="18" t="s">
        <v>285</v>
      </c>
      <c r="D205" s="98">
        <v>348100</v>
      </c>
      <c r="E205" s="111">
        <v>214363.93</v>
      </c>
      <c r="F205" s="98">
        <f t="shared" si="46"/>
        <v>133736.07</v>
      </c>
    </row>
    <row r="206" spans="1:6" ht="22.5" customHeight="1" x14ac:dyDescent="0.3">
      <c r="A206" s="113" t="s">
        <v>77</v>
      </c>
      <c r="B206" s="18"/>
      <c r="C206" s="18" t="s">
        <v>480</v>
      </c>
      <c r="D206" s="98">
        <v>23500</v>
      </c>
      <c r="E206" s="111">
        <v>3400</v>
      </c>
      <c r="F206" s="98">
        <f t="shared" si="46"/>
        <v>20100</v>
      </c>
    </row>
    <row r="207" spans="1:6" ht="22.5" customHeight="1" x14ac:dyDescent="0.3">
      <c r="A207" s="113" t="s">
        <v>499</v>
      </c>
      <c r="B207" s="18"/>
      <c r="C207" s="18" t="s">
        <v>497</v>
      </c>
      <c r="D207" s="98">
        <v>143900</v>
      </c>
      <c r="E207" s="111">
        <v>143752</v>
      </c>
      <c r="F207" s="98">
        <f t="shared" si="46"/>
        <v>148</v>
      </c>
    </row>
    <row r="208" spans="1:6" ht="22.5" customHeight="1" x14ac:dyDescent="0.3">
      <c r="A208" s="113" t="s">
        <v>80</v>
      </c>
      <c r="B208" s="18"/>
      <c r="C208" s="18" t="s">
        <v>498</v>
      </c>
      <c r="D208" s="98">
        <v>32000</v>
      </c>
      <c r="E208" s="111">
        <v>14905</v>
      </c>
      <c r="F208" s="98">
        <f t="shared" si="46"/>
        <v>17095</v>
      </c>
    </row>
    <row r="209" spans="1:20" ht="23.25" customHeight="1" x14ac:dyDescent="0.3">
      <c r="A209" s="105" t="s">
        <v>372</v>
      </c>
      <c r="B209" s="18" t="s">
        <v>13</v>
      </c>
      <c r="C209" s="18" t="s">
        <v>370</v>
      </c>
      <c r="D209" s="98">
        <f>D210</f>
        <v>2116600</v>
      </c>
      <c r="E209" s="98">
        <f>E210</f>
        <v>1670485.38</v>
      </c>
      <c r="F209" s="98">
        <f>F210</f>
        <v>446114.62000000011</v>
      </c>
    </row>
    <row r="210" spans="1:20" ht="21.75" customHeight="1" x14ac:dyDescent="0.3">
      <c r="A210" s="113" t="s">
        <v>87</v>
      </c>
      <c r="B210" s="18" t="s">
        <v>13</v>
      </c>
      <c r="C210" s="18" t="s">
        <v>115</v>
      </c>
      <c r="D210" s="98">
        <f t="shared" ref="D210" si="47">D212</f>
        <v>2116600</v>
      </c>
      <c r="E210" s="98">
        <f t="shared" ref="E210" si="48">E212</f>
        <v>1670485.38</v>
      </c>
      <c r="F210" s="98">
        <f t="shared" ref="F210:F215" si="49">D210-E210</f>
        <v>446114.62000000011</v>
      </c>
    </row>
    <row r="211" spans="1:20" ht="48.75" customHeight="1" x14ac:dyDescent="0.3">
      <c r="A211" s="105" t="s">
        <v>426</v>
      </c>
      <c r="B211" s="18" t="s">
        <v>13</v>
      </c>
      <c r="C211" s="18" t="s">
        <v>373</v>
      </c>
      <c r="D211" s="98">
        <f>D212</f>
        <v>2116600</v>
      </c>
      <c r="E211" s="98">
        <f>E212</f>
        <v>1670485.38</v>
      </c>
      <c r="F211" s="98">
        <f>D211-E211</f>
        <v>446114.62000000011</v>
      </c>
    </row>
    <row r="212" spans="1:20" ht="68.25" customHeight="1" x14ac:dyDescent="0.3">
      <c r="A212" s="113" t="s">
        <v>174</v>
      </c>
      <c r="B212" s="18" t="s">
        <v>13</v>
      </c>
      <c r="C212" s="18" t="s">
        <v>275</v>
      </c>
      <c r="D212" s="98">
        <f t="shared" ref="D212:D213" si="50">D213</f>
        <v>2116600</v>
      </c>
      <c r="E212" s="98">
        <f>E213</f>
        <v>1670485.38</v>
      </c>
      <c r="F212" s="98">
        <f t="shared" si="49"/>
        <v>446114.62000000011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1:20" ht="27" customHeight="1" x14ac:dyDescent="0.3">
      <c r="A213" s="113" t="s">
        <v>81</v>
      </c>
      <c r="B213" s="18" t="s">
        <v>13</v>
      </c>
      <c r="C213" s="18" t="s">
        <v>276</v>
      </c>
      <c r="D213" s="98">
        <f t="shared" si="50"/>
        <v>2116600</v>
      </c>
      <c r="E213" s="98">
        <f>E214</f>
        <v>1670485.38</v>
      </c>
      <c r="F213" s="98">
        <f t="shared" si="49"/>
        <v>446114.62000000011</v>
      </c>
      <c r="G213" s="13"/>
      <c r="H213" s="17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0" ht="27" customHeight="1" x14ac:dyDescent="0.3">
      <c r="A214" s="113" t="s">
        <v>138</v>
      </c>
      <c r="B214" s="18" t="s">
        <v>13</v>
      </c>
      <c r="C214" s="18" t="s">
        <v>277</v>
      </c>
      <c r="D214" s="98">
        <f>D215</f>
        <v>2116600</v>
      </c>
      <c r="E214" s="98">
        <f>E215</f>
        <v>1670485.38</v>
      </c>
      <c r="F214" s="98">
        <f t="shared" si="49"/>
        <v>446114.62000000011</v>
      </c>
      <c r="G214" s="13"/>
      <c r="H214" s="17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ht="43.5" customHeight="1" x14ac:dyDescent="0.3">
      <c r="A215" s="113" t="s">
        <v>175</v>
      </c>
      <c r="B215" s="18" t="s">
        <v>13</v>
      </c>
      <c r="C215" s="18" t="s">
        <v>278</v>
      </c>
      <c r="D215" s="98">
        <v>2116600</v>
      </c>
      <c r="E215" s="98">
        <v>1670485.38</v>
      </c>
      <c r="F215" s="98">
        <f t="shared" si="49"/>
        <v>446114.62000000011</v>
      </c>
      <c r="G215" s="13"/>
      <c r="H215" s="17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ht="20.25" x14ac:dyDescent="0.3">
      <c r="A216" s="113" t="s">
        <v>394</v>
      </c>
      <c r="B216" s="18" t="s">
        <v>13</v>
      </c>
      <c r="C216" s="18" t="s">
        <v>396</v>
      </c>
      <c r="D216" s="98">
        <f>D218</f>
        <v>13000</v>
      </c>
      <c r="E216" s="111">
        <f t="shared" ref="E216:E222" si="51">E217</f>
        <v>7000</v>
      </c>
      <c r="F216" s="111">
        <f t="shared" ref="F216:F231" si="52">D216-E216</f>
        <v>6000</v>
      </c>
      <c r="G216" s="13"/>
      <c r="H216" s="17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1:20" ht="27" customHeight="1" x14ac:dyDescent="0.3">
      <c r="A217" s="113" t="s">
        <v>395</v>
      </c>
      <c r="B217" s="18" t="s">
        <v>13</v>
      </c>
      <c r="C217" s="18" t="s">
        <v>397</v>
      </c>
      <c r="D217" s="98">
        <f>D218</f>
        <v>13000</v>
      </c>
      <c r="E217" s="111">
        <f t="shared" si="51"/>
        <v>7000</v>
      </c>
      <c r="F217" s="111">
        <f t="shared" si="52"/>
        <v>6000</v>
      </c>
      <c r="G217" s="13"/>
      <c r="H217" s="17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20" ht="95.25" customHeight="1" x14ac:dyDescent="0.3">
      <c r="A218" s="105" t="s">
        <v>392</v>
      </c>
      <c r="B218" s="18" t="s">
        <v>13</v>
      </c>
      <c r="C218" s="18" t="s">
        <v>393</v>
      </c>
      <c r="D218" s="98">
        <f>D219</f>
        <v>13000</v>
      </c>
      <c r="E218" s="111">
        <f t="shared" si="51"/>
        <v>7000</v>
      </c>
      <c r="F218" s="111">
        <f t="shared" si="52"/>
        <v>6000</v>
      </c>
      <c r="G218" s="13"/>
      <c r="H218" s="17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1:20" ht="51.75" customHeight="1" x14ac:dyDescent="0.3">
      <c r="A219" s="105" t="s">
        <v>375</v>
      </c>
      <c r="B219" s="18" t="s">
        <v>13</v>
      </c>
      <c r="C219" s="18" t="s">
        <v>432</v>
      </c>
      <c r="D219" s="98">
        <f t="shared" ref="D219:D222" si="53">D220</f>
        <v>13000</v>
      </c>
      <c r="E219" s="111">
        <f t="shared" si="51"/>
        <v>7000</v>
      </c>
      <c r="F219" s="111">
        <f t="shared" si="52"/>
        <v>6000</v>
      </c>
      <c r="G219" s="13"/>
      <c r="H219" s="17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1:20" ht="40.5" customHeight="1" x14ac:dyDescent="0.3">
      <c r="A220" s="113" t="s">
        <v>342</v>
      </c>
      <c r="B220" s="18" t="s">
        <v>13</v>
      </c>
      <c r="C220" s="18" t="s">
        <v>431</v>
      </c>
      <c r="D220" s="98">
        <f t="shared" si="53"/>
        <v>13000</v>
      </c>
      <c r="E220" s="111">
        <f t="shared" si="51"/>
        <v>7000</v>
      </c>
      <c r="F220" s="111">
        <f t="shared" si="52"/>
        <v>6000</v>
      </c>
      <c r="G220" s="13"/>
      <c r="H220" s="17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1:20" ht="20.25" x14ac:dyDescent="0.3">
      <c r="A221" s="113" t="s">
        <v>81</v>
      </c>
      <c r="B221" s="18" t="s">
        <v>13</v>
      </c>
      <c r="C221" s="18" t="s">
        <v>430</v>
      </c>
      <c r="D221" s="98">
        <f t="shared" si="53"/>
        <v>13000</v>
      </c>
      <c r="E221" s="111">
        <f t="shared" si="51"/>
        <v>7000</v>
      </c>
      <c r="F221" s="111">
        <f t="shared" si="52"/>
        <v>6000</v>
      </c>
      <c r="G221" s="13"/>
      <c r="H221" s="17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1:20" ht="20.25" x14ac:dyDescent="0.3">
      <c r="A222" s="113" t="s">
        <v>343</v>
      </c>
      <c r="B222" s="18" t="s">
        <v>13</v>
      </c>
      <c r="C222" s="18" t="s">
        <v>429</v>
      </c>
      <c r="D222" s="98">
        <f t="shared" si="53"/>
        <v>13000</v>
      </c>
      <c r="E222" s="111">
        <f t="shared" si="51"/>
        <v>7000</v>
      </c>
      <c r="F222" s="111">
        <f t="shared" si="52"/>
        <v>6000</v>
      </c>
      <c r="G222" s="13"/>
      <c r="H222" s="17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20" ht="39" customHeight="1" x14ac:dyDescent="0.3">
      <c r="A223" s="113" t="s">
        <v>344</v>
      </c>
      <c r="B223" s="18" t="s">
        <v>13</v>
      </c>
      <c r="C223" s="18" t="s">
        <v>428</v>
      </c>
      <c r="D223" s="98">
        <v>13000</v>
      </c>
      <c r="E223" s="111">
        <v>7000</v>
      </c>
      <c r="F223" s="111">
        <f t="shared" si="52"/>
        <v>6000</v>
      </c>
      <c r="G223" s="13"/>
      <c r="H223" s="17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1:20" ht="21.75" customHeight="1" x14ac:dyDescent="0.3">
      <c r="A224" s="114" t="s">
        <v>135</v>
      </c>
      <c r="B224" s="18" t="s">
        <v>13</v>
      </c>
      <c r="C224" s="18" t="s">
        <v>116</v>
      </c>
      <c r="D224" s="98">
        <f t="shared" ref="D224" si="54">D225</f>
        <v>20000</v>
      </c>
      <c r="E224" s="111">
        <f t="shared" ref="E224:E230" si="55">E225</f>
        <v>16000</v>
      </c>
      <c r="F224" s="111">
        <f t="shared" si="52"/>
        <v>4000</v>
      </c>
    </row>
    <row r="225" spans="1:6" ht="20.25" customHeight="1" x14ac:dyDescent="0.3">
      <c r="A225" s="114" t="s">
        <v>133</v>
      </c>
      <c r="B225" s="18" t="s">
        <v>13</v>
      </c>
      <c r="C225" s="18" t="s">
        <v>134</v>
      </c>
      <c r="D225" s="98">
        <f>D227</f>
        <v>20000</v>
      </c>
      <c r="E225" s="148">
        <f t="shared" si="55"/>
        <v>16000</v>
      </c>
      <c r="F225" s="111">
        <f t="shared" si="52"/>
        <v>4000</v>
      </c>
    </row>
    <row r="226" spans="1:6" ht="64.5" customHeight="1" x14ac:dyDescent="0.3">
      <c r="A226" s="105" t="s">
        <v>427</v>
      </c>
      <c r="B226" s="18" t="s">
        <v>13</v>
      </c>
      <c r="C226" s="18" t="s">
        <v>371</v>
      </c>
      <c r="D226" s="98">
        <f>D227</f>
        <v>20000</v>
      </c>
      <c r="E226" s="148">
        <f t="shared" si="55"/>
        <v>16000</v>
      </c>
      <c r="F226" s="111">
        <f t="shared" si="52"/>
        <v>4000</v>
      </c>
    </row>
    <row r="227" spans="1:6" ht="95.25" customHeight="1" x14ac:dyDescent="0.3">
      <c r="A227" s="105" t="s">
        <v>419</v>
      </c>
      <c r="B227" s="18" t="s">
        <v>13</v>
      </c>
      <c r="C227" s="18" t="s">
        <v>279</v>
      </c>
      <c r="D227" s="98">
        <f>D231</f>
        <v>20000</v>
      </c>
      <c r="E227" s="148">
        <f t="shared" si="55"/>
        <v>16000</v>
      </c>
      <c r="F227" s="111">
        <f t="shared" si="52"/>
        <v>4000</v>
      </c>
    </row>
    <row r="228" spans="1:6" ht="31.5" customHeight="1" x14ac:dyDescent="0.3">
      <c r="A228" s="105" t="s">
        <v>199</v>
      </c>
      <c r="B228" s="18" t="s">
        <v>13</v>
      </c>
      <c r="C228" s="18" t="s">
        <v>280</v>
      </c>
      <c r="D228" s="98">
        <f>D227</f>
        <v>20000</v>
      </c>
      <c r="E228" s="148">
        <f t="shared" si="55"/>
        <v>16000</v>
      </c>
      <c r="F228" s="111">
        <f t="shared" si="52"/>
        <v>4000</v>
      </c>
    </row>
    <row r="229" spans="1:6" ht="24" customHeight="1" x14ac:dyDescent="0.3">
      <c r="A229" s="105" t="s">
        <v>81</v>
      </c>
      <c r="B229" s="18" t="s">
        <v>13</v>
      </c>
      <c r="C229" s="18" t="s">
        <v>329</v>
      </c>
      <c r="D229" s="98">
        <f>D230</f>
        <v>20000</v>
      </c>
      <c r="E229" s="111">
        <f t="shared" si="55"/>
        <v>16000</v>
      </c>
      <c r="F229" s="111">
        <f t="shared" si="52"/>
        <v>4000</v>
      </c>
    </row>
    <row r="230" spans="1:6" ht="28.5" customHeight="1" x14ac:dyDescent="0.3">
      <c r="A230" s="105" t="s">
        <v>177</v>
      </c>
      <c r="B230" s="18" t="s">
        <v>13</v>
      </c>
      <c r="C230" s="18" t="s">
        <v>330</v>
      </c>
      <c r="D230" s="98">
        <f>D231</f>
        <v>20000</v>
      </c>
      <c r="E230" s="111">
        <f t="shared" si="55"/>
        <v>16000</v>
      </c>
      <c r="F230" s="111">
        <f t="shared" si="52"/>
        <v>4000</v>
      </c>
    </row>
    <row r="231" spans="1:6" ht="33" customHeight="1" x14ac:dyDescent="0.3">
      <c r="A231" s="105" t="s">
        <v>328</v>
      </c>
      <c r="B231" s="18" t="s">
        <v>13</v>
      </c>
      <c r="C231" s="18" t="s">
        <v>331</v>
      </c>
      <c r="D231" s="98">
        <v>20000</v>
      </c>
      <c r="E231" s="111">
        <v>16000</v>
      </c>
      <c r="F231" s="111">
        <f t="shared" si="52"/>
        <v>4000</v>
      </c>
    </row>
    <row r="232" spans="1:6" ht="27.75" customHeight="1" x14ac:dyDescent="0.35">
      <c r="A232" s="55" t="s">
        <v>142</v>
      </c>
      <c r="B232" s="129">
        <v>450</v>
      </c>
      <c r="C232" s="117" t="s">
        <v>204</v>
      </c>
      <c r="D232" s="139" t="s">
        <v>120</v>
      </c>
      <c r="E232" s="124">
        <v>-81095.600000000006</v>
      </c>
      <c r="F232" s="118" t="s">
        <v>28</v>
      </c>
    </row>
    <row r="233" spans="1:6" x14ac:dyDescent="0.2">
      <c r="A233" s="16"/>
      <c r="B233" s="12"/>
      <c r="C233" s="12"/>
      <c r="D233" s="12"/>
      <c r="E233" s="12"/>
      <c r="F233" s="12"/>
    </row>
    <row r="234" spans="1:6" x14ac:dyDescent="0.2">
      <c r="A234" s="16"/>
      <c r="B234" s="12"/>
      <c r="C234" s="12"/>
      <c r="D234" s="12"/>
      <c r="E234" s="12"/>
      <c r="F234" s="12"/>
    </row>
    <row r="235" spans="1:6" x14ac:dyDescent="0.2">
      <c r="A235" s="16"/>
      <c r="B235" s="12"/>
      <c r="C235" s="12"/>
      <c r="D235" s="12"/>
      <c r="E235" s="12"/>
      <c r="F235" s="12"/>
    </row>
    <row r="236" spans="1:6" x14ac:dyDescent="0.2">
      <c r="A236" s="16"/>
      <c r="B236" s="12"/>
      <c r="C236" s="12"/>
      <c r="D236" s="12"/>
      <c r="E236" s="12"/>
      <c r="F236" s="12" t="s">
        <v>122</v>
      </c>
    </row>
    <row r="237" spans="1:6" x14ac:dyDescent="0.2">
      <c r="A237" s="16"/>
      <c r="B237" s="12"/>
      <c r="C237" s="12"/>
      <c r="D237" s="12"/>
      <c r="E237" s="12"/>
      <c r="F237" s="12"/>
    </row>
    <row r="238" spans="1:6" x14ac:dyDescent="0.2">
      <c r="A238" s="16"/>
      <c r="B238" s="12"/>
      <c r="C238" s="12"/>
      <c r="D238" s="12"/>
      <c r="E238" s="12"/>
      <c r="F238" s="12"/>
    </row>
    <row r="239" spans="1:6" x14ac:dyDescent="0.2">
      <c r="A239" s="16"/>
      <c r="B239" s="12"/>
      <c r="C239" s="12"/>
      <c r="D239" s="12"/>
      <c r="E239" s="12" t="s">
        <v>122</v>
      </c>
      <c r="F239" s="12"/>
    </row>
    <row r="240" spans="1:6" x14ac:dyDescent="0.2">
      <c r="A240" s="16"/>
      <c r="B240" s="12"/>
      <c r="C240" s="12"/>
      <c r="D240" s="12"/>
      <c r="E240" s="12"/>
      <c r="F240" s="12"/>
    </row>
    <row r="241" spans="1:6" x14ac:dyDescent="0.2">
      <c r="A241" s="16"/>
      <c r="B241" s="12"/>
      <c r="C241" s="12"/>
      <c r="D241" s="12"/>
      <c r="E241" s="12"/>
      <c r="F241" s="12"/>
    </row>
    <row r="242" spans="1:6" x14ac:dyDescent="0.2">
      <c r="A242" s="16"/>
      <c r="B242" s="12"/>
      <c r="C242" s="12"/>
      <c r="D242" s="12"/>
      <c r="E242" s="12"/>
      <c r="F242" s="12"/>
    </row>
    <row r="243" spans="1:6" x14ac:dyDescent="0.2">
      <c r="A243" s="16"/>
      <c r="B243" s="12"/>
      <c r="C243" s="12"/>
      <c r="D243" s="12"/>
      <c r="E243" s="12"/>
      <c r="F243" s="12"/>
    </row>
    <row r="244" spans="1:6" x14ac:dyDescent="0.2">
      <c r="A244" s="16"/>
      <c r="B244" s="12"/>
      <c r="C244" s="12"/>
      <c r="D244" s="12"/>
      <c r="E244" s="12"/>
      <c r="F244" s="12"/>
    </row>
    <row r="245" spans="1:6" x14ac:dyDescent="0.2">
      <c r="A245" s="16"/>
      <c r="B245" s="12"/>
      <c r="C245" s="12"/>
      <c r="D245" s="12"/>
      <c r="E245" s="12"/>
      <c r="F245" s="12"/>
    </row>
    <row r="246" spans="1:6" x14ac:dyDescent="0.2">
      <c r="A246" s="16"/>
      <c r="B246" s="12"/>
      <c r="C246" s="12"/>
      <c r="D246" s="12"/>
      <c r="E246" s="12"/>
      <c r="F246" s="12"/>
    </row>
    <row r="247" spans="1:6" x14ac:dyDescent="0.2">
      <c r="A247" s="16"/>
      <c r="B247" s="12"/>
      <c r="C247" s="12"/>
      <c r="D247" s="12"/>
      <c r="E247" s="12"/>
      <c r="F247" s="12"/>
    </row>
    <row r="248" spans="1:6" x14ac:dyDescent="0.2">
      <c r="A248" s="16"/>
      <c r="B248" s="12"/>
      <c r="C248" s="12"/>
      <c r="D248" s="12"/>
      <c r="E248" s="12"/>
      <c r="F248" s="12"/>
    </row>
    <row r="249" spans="1:6" x14ac:dyDescent="0.2">
      <c r="A249" s="12"/>
      <c r="B249" s="12"/>
      <c r="C249" s="12"/>
      <c r="D249" s="12"/>
      <c r="E249" s="12"/>
      <c r="F249" s="12"/>
    </row>
    <row r="250" spans="1:6" x14ac:dyDescent="0.2">
      <c r="A250" s="12"/>
      <c r="B250" s="12"/>
      <c r="C250" s="12"/>
      <c r="D250" s="12"/>
      <c r="E250" s="12"/>
      <c r="F250" s="12"/>
    </row>
    <row r="251" spans="1:6" x14ac:dyDescent="0.2">
      <c r="A251" s="12"/>
      <c r="B251" s="12"/>
      <c r="C251" s="12"/>
      <c r="D251" s="12"/>
      <c r="E251" s="12"/>
      <c r="F251" s="12"/>
    </row>
    <row r="252" spans="1:6" x14ac:dyDescent="0.2">
      <c r="C252" s="12"/>
    </row>
  </sheetData>
  <phoneticPr fontId="2" type="noConversion"/>
  <pageMargins left="0.78740157480314965" right="0.59055118110236227" top="0.59055118110236227" bottom="0.59055118110236227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view="pageBreakPreview" topLeftCell="A16" zoomScale="75" zoomScaleSheetLayoutView="75" workbookViewId="0">
      <selection activeCell="D23" sqref="D23"/>
    </sheetView>
  </sheetViews>
  <sheetFormatPr defaultRowHeight="18" x14ac:dyDescent="0.25"/>
  <cols>
    <col min="1" max="1" width="59.7109375" style="19" customWidth="1"/>
    <col min="2" max="2" width="9.5703125" style="19" customWidth="1"/>
    <col min="3" max="3" width="45.140625" style="19" customWidth="1"/>
    <col min="4" max="4" width="30.7109375" style="34" customWidth="1"/>
    <col min="5" max="5" width="24.42578125" style="34" customWidth="1"/>
    <col min="6" max="6" width="25" style="21" customWidth="1"/>
    <col min="7" max="7" width="9.140625" style="21"/>
    <col min="8" max="8" width="0.140625" style="21" hidden="1" customWidth="1"/>
    <col min="9" max="16384" width="9.140625" style="21"/>
  </cols>
  <sheetData>
    <row r="1" spans="1:16" x14ac:dyDescent="0.25">
      <c r="A1" s="28"/>
      <c r="B1" s="31"/>
      <c r="C1" s="32"/>
      <c r="D1" s="33"/>
      <c r="E1" s="33"/>
      <c r="F1" s="33"/>
    </row>
    <row r="2" spans="1:16" x14ac:dyDescent="0.25">
      <c r="A2" s="26" t="s">
        <v>435</v>
      </c>
      <c r="C2" s="24"/>
      <c r="D2" s="23"/>
      <c r="F2" s="35"/>
    </row>
    <row r="3" spans="1:16" x14ac:dyDescent="0.25">
      <c r="A3" s="62"/>
      <c r="B3" s="83"/>
      <c r="C3" s="63"/>
      <c r="D3" s="64"/>
      <c r="E3" s="64"/>
      <c r="F3" s="36"/>
    </row>
    <row r="4" spans="1:16" ht="18" customHeight="1" x14ac:dyDescent="0.25">
      <c r="A4" s="66"/>
      <c r="B4" s="67" t="s">
        <v>10</v>
      </c>
      <c r="C4" s="68" t="s">
        <v>35</v>
      </c>
      <c r="D4" s="69" t="s">
        <v>31</v>
      </c>
      <c r="E4" s="84"/>
      <c r="F4" s="162" t="s">
        <v>100</v>
      </c>
    </row>
    <row r="5" spans="1:16" x14ac:dyDescent="0.25">
      <c r="A5" s="68" t="s">
        <v>5</v>
      </c>
      <c r="B5" s="67" t="s">
        <v>11</v>
      </c>
      <c r="C5" s="68" t="s">
        <v>8</v>
      </c>
      <c r="D5" s="69" t="s">
        <v>30</v>
      </c>
      <c r="E5" s="85" t="s">
        <v>24</v>
      </c>
      <c r="F5" s="163"/>
    </row>
    <row r="6" spans="1:16" x14ac:dyDescent="0.25">
      <c r="A6" s="71"/>
      <c r="B6" s="67" t="s">
        <v>12</v>
      </c>
      <c r="C6" s="37" t="s">
        <v>32</v>
      </c>
      <c r="D6" s="69" t="s">
        <v>3</v>
      </c>
      <c r="E6" s="86"/>
      <c r="F6" s="163"/>
    </row>
    <row r="7" spans="1:16" x14ac:dyDescent="0.25">
      <c r="A7" s="68"/>
      <c r="B7" s="67"/>
      <c r="C7" s="68" t="s">
        <v>33</v>
      </c>
      <c r="D7" s="69"/>
      <c r="E7" s="85"/>
      <c r="F7" s="163"/>
    </row>
    <row r="8" spans="1:16" x14ac:dyDescent="0.25">
      <c r="A8" s="68"/>
      <c r="B8" s="67"/>
      <c r="C8" s="37" t="s">
        <v>34</v>
      </c>
      <c r="D8" s="69"/>
      <c r="E8" s="85"/>
      <c r="F8" s="164"/>
    </row>
    <row r="9" spans="1:16" x14ac:dyDescent="0.25">
      <c r="A9" s="120">
        <v>1</v>
      </c>
      <c r="B9" s="73">
        <v>2</v>
      </c>
      <c r="C9" s="73">
        <v>3</v>
      </c>
      <c r="D9" s="130" t="s">
        <v>1</v>
      </c>
      <c r="E9" s="130" t="s">
        <v>25</v>
      </c>
      <c r="F9" s="130" t="s">
        <v>26</v>
      </c>
    </row>
    <row r="10" spans="1:16" ht="54.75" customHeight="1" x14ac:dyDescent="0.35">
      <c r="A10" s="131" t="s">
        <v>39</v>
      </c>
      <c r="B10" s="18" t="s">
        <v>14</v>
      </c>
      <c r="C10" s="78" t="s">
        <v>28</v>
      </c>
      <c r="D10" s="141" t="s">
        <v>120</v>
      </c>
      <c r="E10" s="87">
        <v>81095.600000000006</v>
      </c>
      <c r="F10" s="87">
        <f>E10</f>
        <v>81095.600000000006</v>
      </c>
    </row>
    <row r="11" spans="1:16" ht="44.25" customHeight="1" x14ac:dyDescent="0.35">
      <c r="A11" s="131" t="s">
        <v>6</v>
      </c>
      <c r="B11" s="18" t="s">
        <v>16</v>
      </c>
      <c r="C11" s="78" t="s">
        <v>28</v>
      </c>
      <c r="D11" s="97" t="s">
        <v>120</v>
      </c>
      <c r="E11" s="97" t="s">
        <v>120</v>
      </c>
      <c r="F11" s="18" t="s">
        <v>120</v>
      </c>
      <c r="G11" s="38"/>
      <c r="H11" s="38"/>
      <c r="I11" s="38"/>
      <c r="J11" s="38"/>
      <c r="K11" s="36"/>
      <c r="L11" s="36"/>
      <c r="M11" s="36"/>
      <c r="N11" s="36"/>
      <c r="O11" s="36"/>
      <c r="P11" s="36"/>
    </row>
    <row r="12" spans="1:16" ht="66" customHeight="1" x14ac:dyDescent="0.35">
      <c r="A12" s="131" t="s">
        <v>40</v>
      </c>
      <c r="B12" s="18"/>
      <c r="C12" s="78" t="s">
        <v>120</v>
      </c>
      <c r="D12" s="97" t="s">
        <v>120</v>
      </c>
      <c r="E12" s="97" t="s">
        <v>120</v>
      </c>
      <c r="F12" s="18" t="s">
        <v>120</v>
      </c>
      <c r="G12" s="38"/>
      <c r="H12" s="38"/>
      <c r="I12" s="38"/>
      <c r="J12" s="38"/>
      <c r="K12" s="36"/>
      <c r="L12" s="36"/>
      <c r="M12" s="36"/>
      <c r="N12" s="36"/>
      <c r="O12" s="36"/>
      <c r="P12" s="36"/>
    </row>
    <row r="13" spans="1:16" ht="23.25" x14ac:dyDescent="0.35">
      <c r="A13" s="131" t="s">
        <v>91</v>
      </c>
      <c r="B13" s="18"/>
      <c r="C13" s="78" t="s">
        <v>120</v>
      </c>
      <c r="D13" s="97" t="s">
        <v>120</v>
      </c>
      <c r="E13" s="97" t="s">
        <v>120</v>
      </c>
      <c r="F13" s="18" t="s">
        <v>120</v>
      </c>
      <c r="G13" s="38"/>
      <c r="H13" s="38"/>
      <c r="I13" s="38"/>
      <c r="J13" s="38"/>
      <c r="K13" s="36"/>
      <c r="L13" s="36"/>
      <c r="M13" s="36"/>
      <c r="N13" s="36"/>
      <c r="O13" s="36"/>
      <c r="P13" s="36"/>
    </row>
    <row r="14" spans="1:16" ht="23.25" x14ac:dyDescent="0.35">
      <c r="A14" s="132"/>
      <c r="B14" s="18"/>
      <c r="C14" s="78" t="s">
        <v>120</v>
      </c>
      <c r="D14" s="97" t="s">
        <v>120</v>
      </c>
      <c r="E14" s="97" t="s">
        <v>120</v>
      </c>
      <c r="F14" s="18" t="s">
        <v>120</v>
      </c>
      <c r="G14" s="38"/>
      <c r="H14" s="38"/>
      <c r="I14" s="38"/>
      <c r="J14" s="38"/>
      <c r="K14" s="36"/>
      <c r="L14" s="36"/>
      <c r="M14" s="36"/>
      <c r="N14" s="36"/>
      <c r="O14" s="36"/>
      <c r="P14" s="36"/>
    </row>
    <row r="15" spans="1:16" ht="23.25" x14ac:dyDescent="0.35">
      <c r="A15" s="132"/>
      <c r="B15" s="18"/>
      <c r="C15" s="78" t="s">
        <v>120</v>
      </c>
      <c r="D15" s="97" t="s">
        <v>120</v>
      </c>
      <c r="E15" s="97" t="s">
        <v>120</v>
      </c>
      <c r="F15" s="18" t="s">
        <v>120</v>
      </c>
      <c r="G15" s="39"/>
      <c r="H15" s="39"/>
      <c r="I15" s="39"/>
      <c r="J15" s="39"/>
      <c r="K15" s="36"/>
      <c r="L15" s="36"/>
      <c r="M15" s="36"/>
      <c r="N15" s="36"/>
      <c r="O15" s="36"/>
      <c r="P15" s="36"/>
    </row>
    <row r="16" spans="1:16" ht="49.5" customHeight="1" x14ac:dyDescent="0.35">
      <c r="A16" s="131" t="s">
        <v>41</v>
      </c>
      <c r="B16" s="18"/>
      <c r="C16" s="78" t="s">
        <v>120</v>
      </c>
      <c r="D16" s="97" t="s">
        <v>120</v>
      </c>
      <c r="E16" s="97" t="s">
        <v>120</v>
      </c>
      <c r="F16" s="18" t="s">
        <v>120</v>
      </c>
      <c r="G16" s="39"/>
      <c r="H16" s="39"/>
      <c r="I16" s="39"/>
      <c r="J16" s="39"/>
      <c r="K16" s="36"/>
      <c r="L16" s="36"/>
      <c r="M16" s="36"/>
      <c r="N16" s="36"/>
      <c r="O16" s="36"/>
      <c r="P16" s="36"/>
    </row>
    <row r="17" spans="1:256" ht="23.25" x14ac:dyDescent="0.35">
      <c r="A17" s="131" t="s">
        <v>91</v>
      </c>
      <c r="B17" s="18"/>
      <c r="C17" s="78" t="s">
        <v>120</v>
      </c>
      <c r="D17" s="97" t="s">
        <v>120</v>
      </c>
      <c r="E17" s="97" t="s">
        <v>120</v>
      </c>
      <c r="F17" s="18" t="s">
        <v>120</v>
      </c>
      <c r="G17" s="38"/>
      <c r="H17" s="38"/>
      <c r="I17" s="38"/>
      <c r="J17" s="38"/>
      <c r="K17" s="36"/>
      <c r="L17" s="36"/>
      <c r="M17" s="36"/>
      <c r="N17" s="36"/>
      <c r="O17" s="36"/>
      <c r="P17" s="36"/>
    </row>
    <row r="18" spans="1:256" ht="23.25" x14ac:dyDescent="0.35">
      <c r="A18" s="132"/>
      <c r="B18" s="18" t="s">
        <v>17</v>
      </c>
      <c r="C18" s="78" t="s">
        <v>28</v>
      </c>
      <c r="D18" s="97" t="s">
        <v>120</v>
      </c>
      <c r="E18" s="97" t="s">
        <v>120</v>
      </c>
      <c r="F18" s="18" t="s">
        <v>120</v>
      </c>
      <c r="G18" s="38"/>
      <c r="H18" s="38"/>
      <c r="I18" s="38"/>
      <c r="J18" s="38"/>
      <c r="K18" s="36"/>
      <c r="L18" s="36"/>
      <c r="M18" s="36"/>
      <c r="N18" s="36"/>
      <c r="O18" s="36"/>
      <c r="P18" s="36"/>
    </row>
    <row r="19" spans="1:256" ht="60.75" customHeight="1" x14ac:dyDescent="0.35">
      <c r="A19" s="131" t="s">
        <v>92</v>
      </c>
      <c r="B19" s="18" t="s">
        <v>15</v>
      </c>
      <c r="C19" s="91" t="s">
        <v>124</v>
      </c>
      <c r="D19" s="141" t="str">
        <f>D10</f>
        <v>-</v>
      </c>
      <c r="E19" s="87">
        <f>E10</f>
        <v>81095.600000000006</v>
      </c>
      <c r="F19" s="133">
        <f>F10</f>
        <v>81095.600000000006</v>
      </c>
      <c r="G19" s="39"/>
      <c r="H19" s="39"/>
      <c r="I19" s="39"/>
      <c r="J19" s="39"/>
      <c r="K19" s="36"/>
      <c r="L19" s="36"/>
      <c r="M19" s="36"/>
      <c r="N19" s="36"/>
      <c r="O19" s="36"/>
      <c r="P19" s="36"/>
    </row>
    <row r="20" spans="1:256" ht="39.75" customHeight="1" x14ac:dyDescent="0.35">
      <c r="A20" s="134" t="s">
        <v>93</v>
      </c>
      <c r="B20" s="18" t="s">
        <v>18</v>
      </c>
      <c r="C20" s="91" t="s">
        <v>125</v>
      </c>
      <c r="D20" s="76">
        <v>-8803200</v>
      </c>
      <c r="E20" s="99">
        <f>E21</f>
        <v>-5608765.9000000004</v>
      </c>
      <c r="F20" s="18" t="s">
        <v>28</v>
      </c>
      <c r="G20" s="40"/>
      <c r="H20" s="40"/>
      <c r="I20" s="40"/>
      <c r="J20" s="40"/>
      <c r="K20" s="36"/>
      <c r="L20" s="36"/>
      <c r="M20" s="36"/>
      <c r="N20" s="36"/>
      <c r="O20" s="36"/>
      <c r="P20" s="36"/>
    </row>
    <row r="21" spans="1:256" ht="55.5" customHeight="1" x14ac:dyDescent="0.35">
      <c r="A21" s="134" t="s">
        <v>94</v>
      </c>
      <c r="B21" s="18" t="s">
        <v>18</v>
      </c>
      <c r="C21" s="91" t="s">
        <v>126</v>
      </c>
      <c r="D21" s="76">
        <f>D20</f>
        <v>-8803200</v>
      </c>
      <c r="E21" s="99">
        <f>E22</f>
        <v>-5608765.9000000004</v>
      </c>
      <c r="F21" s="18" t="s">
        <v>28</v>
      </c>
      <c r="G21" s="40"/>
      <c r="H21" s="40"/>
      <c r="I21" s="40"/>
      <c r="J21" s="40"/>
      <c r="K21" s="36"/>
      <c r="L21" s="36"/>
      <c r="M21" s="36"/>
      <c r="N21" s="36"/>
      <c r="O21" s="36"/>
      <c r="P21" s="36"/>
    </row>
    <row r="22" spans="1:256" ht="54" customHeight="1" x14ac:dyDescent="0.35">
      <c r="A22" s="134" t="s">
        <v>95</v>
      </c>
      <c r="B22" s="18" t="s">
        <v>18</v>
      </c>
      <c r="C22" s="91" t="s">
        <v>127</v>
      </c>
      <c r="D22" s="76">
        <f>D21</f>
        <v>-8803200</v>
      </c>
      <c r="E22" s="99">
        <f>E23</f>
        <v>-5608765.9000000004</v>
      </c>
      <c r="F22" s="135" t="s">
        <v>28</v>
      </c>
      <c r="G22" s="40"/>
      <c r="H22" s="40"/>
      <c r="I22" s="40"/>
      <c r="J22" s="40"/>
      <c r="K22" s="36"/>
      <c r="L22" s="36"/>
      <c r="M22" s="36"/>
      <c r="N22" s="36"/>
      <c r="O22" s="36"/>
      <c r="P22" s="36"/>
    </row>
    <row r="23" spans="1:256" ht="48.75" customHeight="1" x14ac:dyDescent="0.35">
      <c r="A23" s="134" t="s">
        <v>96</v>
      </c>
      <c r="B23" s="18" t="s">
        <v>18</v>
      </c>
      <c r="C23" s="91" t="s">
        <v>128</v>
      </c>
      <c r="D23" s="76">
        <f>D22</f>
        <v>-8803200</v>
      </c>
      <c r="E23" s="99">
        <v>-5608765.9000000004</v>
      </c>
      <c r="F23" s="18" t="s">
        <v>28</v>
      </c>
      <c r="G23" s="40"/>
      <c r="H23" s="40"/>
      <c r="I23" s="40"/>
      <c r="J23" s="40"/>
      <c r="K23" s="36"/>
      <c r="L23" s="36"/>
      <c r="M23" s="36"/>
      <c r="N23" s="36"/>
      <c r="O23" s="36"/>
      <c r="P23" s="36"/>
    </row>
    <row r="24" spans="1:256" ht="39.75" customHeight="1" x14ac:dyDescent="0.35">
      <c r="A24" s="134" t="s">
        <v>97</v>
      </c>
      <c r="B24" s="18" t="s">
        <v>19</v>
      </c>
      <c r="C24" s="91" t="s">
        <v>129</v>
      </c>
      <c r="D24" s="76">
        <f>D25</f>
        <v>9219300</v>
      </c>
      <c r="E24" s="87">
        <v>5689861.5</v>
      </c>
      <c r="F24" s="135" t="s">
        <v>28</v>
      </c>
      <c r="G24" s="40"/>
      <c r="H24" s="40"/>
      <c r="I24" s="40"/>
      <c r="J24" s="40"/>
      <c r="K24" s="36"/>
      <c r="L24" s="36"/>
      <c r="M24" s="36"/>
      <c r="N24" s="36"/>
      <c r="O24" s="36"/>
      <c r="P24" s="36"/>
    </row>
    <row r="25" spans="1:256" ht="36.75" customHeight="1" x14ac:dyDescent="0.35">
      <c r="A25" s="134" t="s">
        <v>98</v>
      </c>
      <c r="B25" s="18" t="s">
        <v>19</v>
      </c>
      <c r="C25" s="91" t="s">
        <v>130</v>
      </c>
      <c r="D25" s="76">
        <f>D26</f>
        <v>9219300</v>
      </c>
      <c r="E25" s="87">
        <f t="shared" ref="E25:E27" si="0">E24</f>
        <v>5689861.5</v>
      </c>
      <c r="F25" s="18" t="s">
        <v>28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</row>
    <row r="26" spans="1:256" ht="36.75" customHeight="1" x14ac:dyDescent="0.35">
      <c r="A26" s="134" t="s">
        <v>99</v>
      </c>
      <c r="B26" s="18" t="s">
        <v>19</v>
      </c>
      <c r="C26" s="91" t="s">
        <v>131</v>
      </c>
      <c r="D26" s="76">
        <f>D27</f>
        <v>9219300</v>
      </c>
      <c r="E26" s="87">
        <f t="shared" si="0"/>
        <v>5689861.5</v>
      </c>
      <c r="F26" s="18" t="s">
        <v>28</v>
      </c>
      <c r="G26" s="40"/>
      <c r="H26" s="40"/>
      <c r="I26" s="40"/>
      <c r="J26" s="40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42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</row>
    <row r="27" spans="1:256" ht="40.5" customHeight="1" x14ac:dyDescent="0.35">
      <c r="A27" s="134" t="s">
        <v>123</v>
      </c>
      <c r="B27" s="18" t="s">
        <v>19</v>
      </c>
      <c r="C27" s="91" t="s">
        <v>132</v>
      </c>
      <c r="D27" s="153">
        <v>9219300</v>
      </c>
      <c r="E27" s="87">
        <f t="shared" si="0"/>
        <v>5689861.5</v>
      </c>
      <c r="F27" s="18" t="s">
        <v>28</v>
      </c>
      <c r="G27" s="40"/>
      <c r="H27" s="40"/>
      <c r="I27" s="40"/>
      <c r="J27" s="40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42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</row>
    <row r="28" spans="1:256" s="88" customFormat="1" ht="36.75" customHeight="1" x14ac:dyDescent="0.25">
      <c r="A28" s="40"/>
      <c r="B28" s="43"/>
      <c r="C28" s="43" t="s">
        <v>122</v>
      </c>
      <c r="D28" s="43"/>
      <c r="E28" s="43"/>
      <c r="F28" s="43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42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18" customHeight="1" x14ac:dyDescent="0.25">
      <c r="A29" s="166" t="s">
        <v>196</v>
      </c>
      <c r="B29" s="166"/>
      <c r="C29" s="166"/>
      <c r="D29" s="166"/>
      <c r="E29" s="166"/>
      <c r="F29" s="166"/>
      <c r="G29" s="40"/>
      <c r="H29" s="40"/>
      <c r="I29" s="40"/>
      <c r="J29" s="4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42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</row>
    <row r="30" spans="1:256" ht="15" customHeight="1" x14ac:dyDescent="0.25">
      <c r="A30" s="156"/>
      <c r="B30" s="156"/>
      <c r="C30" s="156"/>
      <c r="D30" s="156"/>
      <c r="E30" s="156"/>
      <c r="F30" s="156"/>
      <c r="G30" s="44"/>
      <c r="H30" s="44"/>
      <c r="I30" s="45"/>
      <c r="J30" s="45"/>
      <c r="K30" s="45"/>
      <c r="L30" s="45"/>
      <c r="M30" s="45"/>
      <c r="N30" s="45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45"/>
      <c r="AH30" s="45"/>
      <c r="AI30" s="45"/>
      <c r="AJ30" s="45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</row>
    <row r="31" spans="1:256" ht="25.5" hidden="1" customHeight="1" x14ac:dyDescent="0.3">
      <c r="A31" s="92"/>
      <c r="B31" s="92"/>
      <c r="C31" s="92"/>
      <c r="D31" s="92"/>
      <c r="E31" s="92"/>
      <c r="F31" s="92"/>
      <c r="G31" s="44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</row>
    <row r="32" spans="1:256" ht="27.75" hidden="1" customHeight="1" x14ac:dyDescent="0.3">
      <c r="A32" s="92"/>
      <c r="B32" s="92"/>
      <c r="C32" s="92"/>
      <c r="D32" s="92"/>
      <c r="E32" s="92"/>
      <c r="F32" s="92"/>
      <c r="G32" s="44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45"/>
      <c r="AS32" s="45"/>
      <c r="AT32" s="45"/>
      <c r="AU32" s="45"/>
      <c r="AV32" s="161"/>
      <c r="AW32" s="161"/>
      <c r="AX32" s="161"/>
      <c r="AY32" s="161"/>
      <c r="AZ32" s="161"/>
    </row>
    <row r="33" spans="1:52" ht="12.75" hidden="1" customHeight="1" x14ac:dyDescent="0.3">
      <c r="A33" s="92"/>
      <c r="B33" s="92"/>
      <c r="C33" s="92"/>
      <c r="D33" s="92"/>
      <c r="E33" s="92"/>
      <c r="F33" s="92"/>
      <c r="G33" s="44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45"/>
      <c r="AS33" s="45"/>
      <c r="AT33" s="45"/>
      <c r="AU33" s="45"/>
      <c r="AV33" s="160"/>
      <c r="AW33" s="160"/>
      <c r="AX33" s="160"/>
      <c r="AY33" s="160"/>
      <c r="AZ33" s="160"/>
    </row>
    <row r="34" spans="1:52" ht="12.75" hidden="1" customHeight="1" x14ac:dyDescent="0.3">
      <c r="A34" s="92"/>
      <c r="B34" s="92"/>
      <c r="C34" s="92"/>
      <c r="D34" s="92"/>
      <c r="E34" s="92"/>
      <c r="F34" s="92"/>
      <c r="G34" s="44"/>
      <c r="H34" s="44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89"/>
      <c r="AS34" s="89"/>
      <c r="AT34" s="89"/>
      <c r="AU34" s="89"/>
      <c r="AV34" s="45"/>
      <c r="AW34" s="45"/>
      <c r="AX34" s="45"/>
      <c r="AY34" s="45"/>
      <c r="AZ34" s="45"/>
    </row>
    <row r="35" spans="1:52" ht="12.75" hidden="1" customHeight="1" x14ac:dyDescent="0.3">
      <c r="A35" s="92"/>
      <c r="B35" s="92"/>
      <c r="C35" s="92"/>
      <c r="D35" s="92"/>
      <c r="E35" s="92"/>
      <c r="F35" s="92"/>
      <c r="G35" s="44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45"/>
      <c r="AL35" s="45"/>
      <c r="AM35" s="45"/>
      <c r="AN35" s="45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</row>
    <row r="36" spans="1:52" ht="0.75" hidden="1" customHeight="1" x14ac:dyDescent="0.3">
      <c r="A36" s="92"/>
      <c r="B36" s="92"/>
      <c r="C36" s="92"/>
      <c r="D36" s="92"/>
      <c r="E36" s="92"/>
      <c r="F36" s="92"/>
      <c r="G36" s="44"/>
      <c r="H36" s="44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45"/>
      <c r="AL36" s="45"/>
      <c r="AM36" s="45"/>
      <c r="AN36" s="45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</row>
    <row r="37" spans="1:52" ht="24.75" customHeight="1" x14ac:dyDescent="0.3">
      <c r="A37" s="93" t="s">
        <v>203</v>
      </c>
      <c r="B37" s="94"/>
      <c r="C37" s="95"/>
      <c r="D37" s="95"/>
      <c r="E37" s="95"/>
      <c r="F37" s="95"/>
      <c r="G37" s="44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6"/>
      <c r="AV37" s="45"/>
      <c r="AW37" s="45"/>
      <c r="AX37" s="45"/>
      <c r="AY37" s="45"/>
      <c r="AZ37" s="45"/>
    </row>
    <row r="38" spans="1:52" ht="20.25" x14ac:dyDescent="0.3">
      <c r="A38" s="96" t="s">
        <v>141</v>
      </c>
      <c r="B38" s="94"/>
      <c r="C38" s="95"/>
      <c r="D38" s="95"/>
      <c r="E38" s="95"/>
      <c r="F38" s="95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</row>
    <row r="39" spans="1:52" ht="20.25" x14ac:dyDescent="0.3">
      <c r="A39" s="93" t="s">
        <v>198</v>
      </c>
      <c r="B39" s="94"/>
      <c r="C39" s="95"/>
      <c r="D39" s="95"/>
      <c r="E39" s="95"/>
      <c r="F39" s="95"/>
    </row>
    <row r="40" spans="1:52" x14ac:dyDescent="0.25">
      <c r="A40" s="24"/>
      <c r="B40" s="47"/>
      <c r="C40" s="30"/>
      <c r="D40" s="30"/>
      <c r="E40" s="30"/>
      <c r="F40" s="30"/>
    </row>
    <row r="41" spans="1:52" x14ac:dyDescent="0.25">
      <c r="A41" s="24"/>
      <c r="B41" s="47"/>
      <c r="C41" s="30"/>
      <c r="D41" s="30"/>
      <c r="E41" s="30"/>
      <c r="F41" s="30"/>
    </row>
    <row r="42" spans="1:52" x14ac:dyDescent="0.25">
      <c r="A42" s="24" t="s">
        <v>517</v>
      </c>
      <c r="B42" s="47"/>
      <c r="C42" s="30"/>
      <c r="D42" s="30"/>
      <c r="E42" s="30"/>
      <c r="F42" s="30"/>
    </row>
    <row r="43" spans="1:52" x14ac:dyDescent="0.25">
      <c r="A43" s="48"/>
      <c r="B43" s="47"/>
      <c r="C43" s="30"/>
      <c r="D43" s="30"/>
      <c r="E43" s="30"/>
      <c r="F43" s="30"/>
    </row>
    <row r="44" spans="1:52" x14ac:dyDescent="0.25">
      <c r="A44" s="48"/>
      <c r="B44" s="47"/>
      <c r="C44" s="30"/>
      <c r="D44" s="30"/>
      <c r="E44" s="30"/>
      <c r="F44" s="30"/>
    </row>
    <row r="45" spans="1:52" x14ac:dyDescent="0.25">
      <c r="A45" s="48"/>
      <c r="B45" s="47"/>
      <c r="C45" s="30"/>
      <c r="D45" s="30"/>
      <c r="E45" s="30"/>
      <c r="F45" s="30"/>
    </row>
    <row r="46" spans="1:52" x14ac:dyDescent="0.25">
      <c r="A46" s="48"/>
      <c r="B46" s="47"/>
      <c r="C46" s="30"/>
      <c r="D46" s="30"/>
      <c r="E46" s="30"/>
      <c r="F46" s="30"/>
    </row>
    <row r="47" spans="1:52" x14ac:dyDescent="0.25">
      <c r="A47" s="48"/>
      <c r="B47" s="47"/>
      <c r="C47" s="30"/>
      <c r="D47" s="30"/>
      <c r="E47" s="30"/>
      <c r="F47" s="30"/>
    </row>
    <row r="48" spans="1:52" x14ac:dyDescent="0.25">
      <c r="A48" s="24"/>
      <c r="B48" s="24"/>
      <c r="C48" s="49"/>
      <c r="D48" s="50"/>
    </row>
    <row r="49" spans="1:4" x14ac:dyDescent="0.25">
      <c r="A49" s="24"/>
      <c r="B49" s="24"/>
      <c r="C49" s="49"/>
      <c r="D49" s="50"/>
    </row>
    <row r="50" spans="1:4" x14ac:dyDescent="0.25">
      <c r="A50" s="24"/>
      <c r="B50" s="24"/>
      <c r="C50" s="49"/>
      <c r="D50" s="50"/>
    </row>
    <row r="51" spans="1:4" x14ac:dyDescent="0.25">
      <c r="A51" s="24"/>
      <c r="B51" s="24"/>
      <c r="C51" s="49"/>
      <c r="D51" s="50"/>
    </row>
    <row r="52" spans="1:4" x14ac:dyDescent="0.25">
      <c r="A52" s="24"/>
      <c r="B52" s="24"/>
      <c r="C52" s="49"/>
      <c r="D52" s="50"/>
    </row>
    <row r="53" spans="1:4" x14ac:dyDescent="0.25">
      <c r="A53" s="24"/>
      <c r="B53" s="24"/>
      <c r="C53" s="49"/>
      <c r="D53" s="50"/>
    </row>
    <row r="54" spans="1:4" x14ac:dyDescent="0.25">
      <c r="A54" s="24"/>
      <c r="B54" s="24"/>
      <c r="C54" s="49"/>
      <c r="D54" s="50"/>
    </row>
    <row r="55" spans="1:4" x14ac:dyDescent="0.25">
      <c r="A55" s="24"/>
      <c r="B55" s="24"/>
      <c r="C55" s="49"/>
      <c r="D55" s="50"/>
    </row>
    <row r="56" spans="1:4" x14ac:dyDescent="0.25">
      <c r="A56" s="24"/>
      <c r="B56" s="24"/>
      <c r="C56" s="49"/>
      <c r="D56" s="50"/>
    </row>
    <row r="57" spans="1:4" x14ac:dyDescent="0.25">
      <c r="A57" s="24"/>
      <c r="B57" s="24"/>
      <c r="C57" s="49"/>
      <c r="D57" s="50"/>
    </row>
    <row r="58" spans="1:4" x14ac:dyDescent="0.25">
      <c r="A58" s="24"/>
      <c r="B58" s="24"/>
      <c r="C58" s="49"/>
      <c r="D58" s="50"/>
    </row>
    <row r="59" spans="1:4" x14ac:dyDescent="0.25">
      <c r="A59" s="24"/>
      <c r="B59" s="24"/>
      <c r="C59" s="49"/>
      <c r="D59" s="50"/>
    </row>
    <row r="60" spans="1:4" x14ac:dyDescent="0.25">
      <c r="A60" s="24"/>
      <c r="B60" s="24"/>
      <c r="C60" s="49"/>
      <c r="D60" s="50"/>
    </row>
    <row r="61" spans="1:4" x14ac:dyDescent="0.25">
      <c r="A61" s="24"/>
      <c r="B61" s="24"/>
      <c r="C61" s="49"/>
      <c r="D61" s="50"/>
    </row>
    <row r="62" spans="1:4" x14ac:dyDescent="0.25">
      <c r="A62" s="24"/>
      <c r="B62" s="24"/>
      <c r="C62" s="49"/>
      <c r="D62" s="50"/>
    </row>
    <row r="63" spans="1:4" x14ac:dyDescent="0.25">
      <c r="A63" s="24"/>
      <c r="B63" s="24"/>
      <c r="C63" s="49"/>
      <c r="D63" s="50"/>
    </row>
    <row r="64" spans="1:4" x14ac:dyDescent="0.25">
      <c r="A64" s="24"/>
      <c r="B64" s="24"/>
      <c r="C64" s="49"/>
      <c r="D64" s="50"/>
    </row>
    <row r="65" spans="1:4" x14ac:dyDescent="0.25">
      <c r="A65" s="24"/>
      <c r="B65" s="24"/>
      <c r="C65" s="49"/>
      <c r="D65" s="50"/>
    </row>
    <row r="66" spans="1:4" x14ac:dyDescent="0.25">
      <c r="A66" s="24"/>
      <c r="B66" s="24"/>
      <c r="C66" s="49"/>
      <c r="D66" s="50"/>
    </row>
    <row r="67" spans="1:4" x14ac:dyDescent="0.25">
      <c r="A67" s="24"/>
      <c r="B67" s="24"/>
      <c r="C67" s="49"/>
      <c r="D67" s="50"/>
    </row>
    <row r="68" spans="1:4" x14ac:dyDescent="0.25">
      <c r="A68" s="24"/>
    </row>
    <row r="70" spans="1:4" x14ac:dyDescent="0.25">
      <c r="A70" s="49"/>
      <c r="B70" s="49"/>
      <c r="C70" s="32"/>
    </row>
  </sheetData>
  <mergeCells count="16">
    <mergeCell ref="AK30:AZ30"/>
    <mergeCell ref="F4:F8"/>
    <mergeCell ref="K26:P26"/>
    <mergeCell ref="Q26:AG26"/>
    <mergeCell ref="K27:P27"/>
    <mergeCell ref="Q27:AG27"/>
    <mergeCell ref="O30:AF30"/>
    <mergeCell ref="A29:F30"/>
    <mergeCell ref="S36:AJ36"/>
    <mergeCell ref="AO36:AZ36"/>
    <mergeCell ref="Z32:AQ32"/>
    <mergeCell ref="AV32:AZ32"/>
    <mergeCell ref="Z33:AQ33"/>
    <mergeCell ref="AV33:AZ33"/>
    <mergeCell ref="S35:AJ35"/>
    <mergeCell ref="AO35:AZ3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доходы</vt:lpstr>
      <vt:lpstr>расходы</vt:lpstr>
      <vt:lpstr>источники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Бухгалтерия</cp:lastModifiedBy>
  <cp:lastPrinted>2015-08-06T09:14:03Z</cp:lastPrinted>
  <dcterms:created xsi:type="dcterms:W3CDTF">1999-06-18T11:49:53Z</dcterms:created>
  <dcterms:modified xsi:type="dcterms:W3CDTF">2015-08-31T06:30:41Z</dcterms:modified>
</cp:coreProperties>
</file>