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доходы" sheetId="1" r:id="rId1"/>
    <sheet name="расходы" sheetId="2" r:id="rId2"/>
    <sheet name="источники" sheetId="3" r:id="rId3"/>
  </sheets>
  <definedNames>
    <definedName name="_xlnm.Print_Area" localSheetId="0">'доходы'!$A$1:$G$112</definedName>
    <definedName name="_xlnm.Print_Area" localSheetId="2">'источники'!$A$1:$F$42</definedName>
    <definedName name="_xlnm.Print_Area" localSheetId="1">'расходы'!$A$1:$F$240</definedName>
    <definedName name="_xlnm.Print_Area" localSheetId="0">'доходы'!$A$1:$G$112</definedName>
    <definedName name="_xlnm.Print_Area" localSheetId="1">'расходы'!$A$1:$F$240</definedName>
    <definedName name="_xlnm.Print_Area" localSheetId="2">'источники'!$A$1:$F$42</definedName>
  </definedNames>
  <calcPr fullCalcOnLoad="1"/>
</workbook>
</file>

<file path=xl/sharedStrings.xml><?xml version="1.0" encoding="utf-8"?>
<sst xmlns="http://schemas.openxmlformats.org/spreadsheetml/2006/main" count="1089" uniqueCount="567">
  <si>
    <t xml:space="preserve">      ОТЧЕТ ОБ ИСПОЛНЕНИИ БЮДЖЕТА</t>
  </si>
  <si>
    <t>КОДЫ</t>
  </si>
  <si>
    <t xml:space="preserve">                                      Форма по ОКУД</t>
  </si>
  <si>
    <t>0503117</t>
  </si>
  <si>
    <t>на 1 декабря 2013 года</t>
  </si>
  <si>
    <t xml:space="preserve">             Дата</t>
  </si>
  <si>
    <t>01.12.2013</t>
  </si>
  <si>
    <t>Наименование</t>
  </si>
  <si>
    <t xml:space="preserve">          по ОКПО</t>
  </si>
  <si>
    <t>04226020</t>
  </si>
  <si>
    <r>
      <t>финансового органа</t>
    </r>
    <r>
      <rPr>
        <sz val="14"/>
        <rFont val="Arial Cyr"/>
        <family val="2"/>
      </rPr>
      <t xml:space="preserve">   Администрация Углеродовского городского поселения</t>
    </r>
  </si>
  <si>
    <t xml:space="preserve">    Глава по БК</t>
  </si>
  <si>
    <t>951</t>
  </si>
  <si>
    <r>
      <t>Наименование публично-правового образования</t>
    </r>
    <r>
      <rPr>
        <sz val="14"/>
        <rFont val="Arial Cyr"/>
        <family val="2"/>
      </rPr>
      <t xml:space="preserve">  </t>
    </r>
    <r>
      <rPr>
        <sz val="12"/>
        <rFont val="Arial Cyr"/>
        <family val="2"/>
      </rPr>
      <t>Муниципальное образование Углеродовского городского поселения Красносулинского района</t>
    </r>
  </si>
  <si>
    <t xml:space="preserve">        по ОКАТО</t>
  </si>
  <si>
    <t>60226565000</t>
  </si>
  <si>
    <r>
      <t>Периодичность</t>
    </r>
    <r>
      <rPr>
        <sz val="14"/>
        <rFont val="Arial Cyr"/>
        <family val="2"/>
      </rPr>
      <t>:  месячная</t>
    </r>
  </si>
  <si>
    <r>
      <t>Единица измерения:</t>
    </r>
    <r>
      <rPr>
        <sz val="14"/>
        <rFont val="Arial Cyr"/>
        <family val="2"/>
      </rPr>
      <t xml:space="preserve">  руб </t>
    </r>
  </si>
  <si>
    <t>383</t>
  </si>
  <si>
    <t>1. Доходы бюджета</t>
  </si>
  <si>
    <t>Код</t>
  </si>
  <si>
    <t xml:space="preserve">Код дохода </t>
  </si>
  <si>
    <t xml:space="preserve">Утвержденные </t>
  </si>
  <si>
    <t xml:space="preserve">Неисполненные </t>
  </si>
  <si>
    <t xml:space="preserve"> Наименование показателя</t>
  </si>
  <si>
    <t>стро-</t>
  </si>
  <si>
    <t xml:space="preserve">по бюджетной </t>
  </si>
  <si>
    <t>бюджетные</t>
  </si>
  <si>
    <t>Исполнено</t>
  </si>
  <si>
    <t>назначения</t>
  </si>
  <si>
    <t>ки</t>
  </si>
  <si>
    <t>классификации</t>
  </si>
  <si>
    <t>4</t>
  </si>
  <si>
    <t>5</t>
  </si>
  <si>
    <t>6</t>
  </si>
  <si>
    <t>Доходы бюджета - всего</t>
  </si>
  <si>
    <t>010</t>
  </si>
  <si>
    <t>х</t>
  </si>
  <si>
    <t>в том числе: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</si>
  <si>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</si>
  <si>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</si>
  <si>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</si>
  <si>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</si>
  <si>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</si>
  <si>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</si>
  <si>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 xml:space="preserve">Налог на доходы физических лиц с доходов, источником которых является налоговый агент, за 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
</t>
  </si>
  <si>
    <t>000 1 01 02010 01 0000 110</t>
  </si>
  <si>
    <t>Налог на доходы физических лиц с доходов, полученных физическими лицами в соответствии со статьей 228 Налового Кодекса Российской Федерации</t>
  </si>
  <si>
    <t>000 1 01 02030 01 0000 110</t>
  </si>
  <si>
    <t>Штрафы по Налогу 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</si>
  <si>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182 1 01 02021 01 3000 110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</si>
  <si>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</si>
  <si>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</si>
  <si>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</si>
  <si>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</si>
  <si>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c налогоплательщиков, выбравших в качестве объекта налогообложения доходы</t>
  </si>
  <si>
    <t>000 1 05 01010 01 0000 110</t>
  </si>
  <si>
    <t>Налог, взимаемый c налогоплательщиков, выбравших в качестве объекта налогообложения доходы (за налоговые периоды, истекшие до 1 января 2011 года)</t>
  </si>
  <si>
    <t>000 1 05 01011 01 0000 110</t>
  </si>
  <si>
    <t>000 1 05 01012 01 0000 110</t>
  </si>
  <si>
    <t>Налог, взымаемый с налогоплательщиков, выбравших в качестве объекта налогооблажения доходы, уменьшенные на величину расходов</t>
  </si>
  <si>
    <t>000 1 05 01020 01 0000 110</t>
  </si>
  <si>
    <t>000 1 05 01021 01 0000 110</t>
  </si>
  <si>
    <t>Единый сельскохозяйственный налог</t>
  </si>
  <si>
    <t>000 1 05 03000 01 0000 110</t>
  </si>
  <si>
    <t>000 1 05 03010 01 0000 110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</si>
  <si>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</si>
  <si>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</si>
  <si>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</si>
  <si>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</si>
  <si>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</si>
  <si>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</si>
  <si>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Налог на имущество физических лиц, зачисляемый в бюджеты поселений</t>
  </si>
  <si>
    <t>182 1 06 01030 10 1000 110</t>
  </si>
  <si>
    <t>Пени по налогу на имущество физических лиц, зачисляемый в бюджеты поселений</t>
  </si>
  <si>
    <t>182 1 06 01030 10 2000 110</t>
  </si>
  <si>
    <t>0</t>
  </si>
  <si>
    <t>Транспортный налог с физических лиц</t>
  </si>
  <si>
    <t>182 1 06 04012 02 1000 110</t>
  </si>
  <si>
    <t>Пени по транспортному  налогу  с физических лиц</t>
  </si>
  <si>
    <t>182 1 06 04012 02 2000 110</t>
  </si>
  <si>
    <t xml:space="preserve">Земельный налог 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</si>
  <si>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</si>
  <si>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</si>
  <si>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</si>
  <si>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</si>
  <si>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</si>
  <si>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182 1 06 06013 10 1000 110</t>
  </si>
  <si>
    <t>Пени по земельному  налогу, взимаемаемому 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</si>
  <si>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182 1 06 06013 10 2000 110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</si>
  <si>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</si>
  <si>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</si>
  <si>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</si>
  <si>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</si>
  <si>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011</t>
  </si>
  <si>
    <t>1 1 06 06023 10 0000 110</t>
  </si>
  <si>
    <t>012</t>
  </si>
  <si>
    <t>2 1 06 06023 10 0000 110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</si>
  <si>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</si>
  <si>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</si>
  <si>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</si>
  <si>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</si>
  <si>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законодательственными актами Российской Федерации на совершение нотариальных действий</t>
  </si>
  <si>
    <t>000 1 08 04020 01 0000 110</t>
  </si>
  <si>
    <t>ЗАДОЛЖЕННОСТЬ И ПЕРЕРАСЧЕТЫ ПО ОТМЕНЕННЫМ НАЛОГАМ, СБОРАМ И ИНЫМ ОБЯЗАТЕЛЬНЫМ ПЛАТЕЖАМ</t>
  </si>
  <si>
    <t>000 1 09 00000 00 0000 110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</si>
  <si>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</si>
  <si>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</si>
  <si>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</si>
  <si>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</si>
  <si>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       1 января 2006 года), мобилизуемый на территориях поселений</t>
  </si>
  <si>
    <t>000 1 09 04053 10 0000 110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</si>
  <si>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</si>
  <si>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</si>
  <si>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</si>
  <si>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</si>
  <si>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</si>
  <si>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</si>
  <si>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</si>
  <si>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</si>
  <si>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 ОТ ПРОДАЖИ МАТЕРИАЛЬНЫХ И НЕМАТЕРИАЛЬНЫХ АКТИВОВ</t>
  </si>
  <si>
    <t>914 1 14 00000 00 0000 000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</si>
  <si>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автономных учреждений)</t>
  </si>
  <si>
    <t>914 1 14 06000 00 0000 430</t>
  </si>
  <si>
    <t xml:space="preserve"> Доходы     от    продажи    земельных    участков,                              государственная  собственность  на   которые   не                              разграничена</t>
  </si>
  <si>
    <t>914 1 14 06010 00 0000 430</t>
  </si>
  <si>
    <t xml:space="preserve"> Доходы    от    продажи    земельных    участков,                              государственная  собственность  на   которые   не                              разграничена и  которые  расположены  в  границах поселений</t>
  </si>
  <si>
    <t>914 1 14 06014 10 0000 430</t>
  </si>
  <si>
    <t>815 1 11 00000 00 0000 000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</si>
  <si>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</si>
  <si>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815 1 11 05000 00 0000 120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</si>
  <si>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автономных учреждений)</t>
  </si>
  <si>
    <t>951 1 11 05030 00 0000 120</t>
  </si>
  <si>
    <t>Доходы от оказания платных услуг (работ) и компенсации затрат государства</t>
  </si>
  <si>
    <t>000 1 13 00000 00 0000 000</t>
  </si>
  <si>
    <t>Доходы от компенсации затрат государства</t>
  </si>
  <si>
    <t>000 1 13 02000 00 0000 130</t>
  </si>
  <si>
    <t>Прочие доходы от компенсаций затрат государства</t>
  </si>
  <si>
    <t>000 1 13 02990 00 0000 130</t>
  </si>
  <si>
    <t>Прочие доходы от компенсаций бюджетов поселений</t>
  </si>
  <si>
    <t>000 1 13 02995 10 0000 130</t>
  </si>
  <si>
    <t>000 1 14 00000 00 0000 000</t>
  </si>
  <si>
    <t>000 1 14 06000 00 0000 430</t>
  </si>
  <si>
    <t>000 1 14 06010 00 0000 430</t>
  </si>
  <si>
    <t>000 1 14 06013 10 0000 430</t>
  </si>
  <si>
    <t>ШТРАФЫ, САНКЦИИ, ВОЗМЕЩЕНИЕ УЩЕРБА</t>
  </si>
  <si>
    <t>000 1 16 00000 00 0000 000</t>
  </si>
  <si>
    <t>Денежные взыскания(штрафы),установлен-ные законами субъектов РФ за несоблюде-ние муницип.правовых актов</t>
  </si>
  <si>
    <t>000 1 16 51000 02 0000 140</t>
  </si>
  <si>
    <t>000 1 16 51040 02 0000 140</t>
  </si>
  <si>
    <t>Прочие поступления от денежных взысканий (штрафов) ииных сумм в возмещении ущерба, зачисляемые в бюджеты поселений</t>
  </si>
  <si>
    <t>000 1 16 90050 10 0000 140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</si>
  <si>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</si>
  <si>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</si>
  <si>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</si>
  <si>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</si>
  <si>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поселений</t>
  </si>
  <si>
    <t>000 1 17 01050 10 0000 180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</si>
  <si>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</si>
  <si>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</si>
  <si>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</si>
  <si>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</si>
  <si>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</si>
  <si>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</si>
  <si>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</si>
  <si>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</si>
  <si>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</si>
  <si>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</si>
  <si>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</si>
  <si>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</si>
  <si>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</si>
  <si>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</si>
  <si>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</si>
  <si>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</si>
  <si>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бюджетом поселений на выполнение полномочий субъектов Российской Федерации</t>
  </si>
  <si>
    <t>000 2 02 03024 00 0000 151</t>
  </si>
  <si>
    <t>000 2 02 03024 10 0000 151</t>
  </si>
  <si>
    <t>Иные межбюджетные трансферты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</si>
  <si>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</si>
  <si>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</si>
  <si>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</si>
  <si>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</si>
  <si>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</si>
  <si>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Возврат остатков субсидий субвенций и иных межбюджетных трансфертов, имеющих целевое назачение, прошлых лет</t>
  </si>
  <si>
    <t>000 2 19 00000 00 0000 000</t>
  </si>
  <si>
    <t>Возврат остатков субсидий субвенций и иных межбюджетных трансфертов, имеющих целевое назачение, прошлых лет из бюждетов поселений</t>
  </si>
  <si>
    <t>000 2 19 05000 10 0000151</t>
  </si>
  <si>
    <t xml:space="preserve"> 2. Расходы бюджета</t>
  </si>
  <si>
    <t xml:space="preserve">              Форма 0503117  с.2</t>
  </si>
  <si>
    <t xml:space="preserve">Код расхода </t>
  </si>
  <si>
    <t>Утвержденные</t>
  </si>
  <si>
    <t>Неисполненные</t>
  </si>
  <si>
    <t>по бюджетной</t>
  </si>
  <si>
    <t>Расходы бюджета - всего</t>
  </si>
  <si>
    <t>Общегосударственные вопросы</t>
  </si>
  <si>
    <t>200</t>
  </si>
  <si>
    <t>951 0100 0000000  000 000</t>
  </si>
  <si>
    <t>Функционирование высшего должностного лица субъекта Российской Федерации и муниципального образования</t>
  </si>
  <si>
    <t>951 0102 0000000 000 000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</si>
  <si>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</si>
  <si>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951 0102 0020000 000 000</t>
  </si>
  <si>
    <t>Глава муниципального образования</t>
  </si>
  <si>
    <t>951 0102 0020300 000 000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</si>
  <si>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</si>
  <si>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951 0102 0020300 100 000</t>
  </si>
  <si>
    <t>Расходы на выплаты персоналу государственных (муниципальных) органов</t>
  </si>
  <si>
    <t>951 0102 0020300 120 000</t>
  </si>
  <si>
    <t>Выполнение функций органами местного самоуправления</t>
  </si>
  <si>
    <t>951 0102 0020300 121 000</t>
  </si>
  <si>
    <t xml:space="preserve">Расходы </t>
  </si>
  <si>
    <t>951 0102 0020300 121 200</t>
  </si>
  <si>
    <t>Оплата труда и начисления на выплаты по оплате труда</t>
  </si>
  <si>
    <t>951 0102 0020300 121 210</t>
  </si>
  <si>
    <t>Заработная плата</t>
  </si>
  <si>
    <t>951 0102 0020300 121 211</t>
  </si>
  <si>
    <t>Начисления на выплаты по оплате труда</t>
  </si>
  <si>
    <t>951 0102 0020300 121 213</t>
  </si>
  <si>
    <t>951 0102 0020300 122 000</t>
  </si>
  <si>
    <t>951 0102 0020300 122 200</t>
  </si>
  <si>
    <t>951 0102 0020300 122 210</t>
  </si>
  <si>
    <t>Прочие выплаты</t>
  </si>
  <si>
    <t>951 0102 0020300 122 212</t>
  </si>
  <si>
    <t>951 0102 0020300 122 213</t>
  </si>
  <si>
    <t>Функционирование правительства Российской Федерации , высших исполнительных органов государвственной власти субъектов Российской Федераций, местных администраций</t>
  </si>
  <si>
    <t>951 0104 0000000 000 000</t>
  </si>
  <si>
    <t>951 0104 0020000 000 000</t>
  </si>
  <si>
    <t>Центральный аппарат</t>
  </si>
  <si>
    <t>951 0104 0020400 000 000</t>
  </si>
  <si>
    <t>951 0104 0020400 100 000</t>
  </si>
  <si>
    <t>951 0104 0020400 120 000</t>
  </si>
  <si>
    <t>Выполнение фукций органами местного самоуправления</t>
  </si>
  <si>
    <t>951 0104 0020400 121 000</t>
  </si>
  <si>
    <t>951 0104 0020400 121 200</t>
  </si>
  <si>
    <t>951 0104 0020400 121 210</t>
  </si>
  <si>
    <t>951 0104 0020400 121 211</t>
  </si>
  <si>
    <t>951 0104 0020400 121 213</t>
  </si>
  <si>
    <t>951 0104 0020400 122 000</t>
  </si>
  <si>
    <t>951 0104 0020400 122 200</t>
  </si>
  <si>
    <t>951 0104 0020400 122 210</t>
  </si>
  <si>
    <t>951 0104 0020400 122 212</t>
  </si>
  <si>
    <t>951 0104 0020400 122 213</t>
  </si>
  <si>
    <t>Закупка товаров, работ и услуг для государственных (муниципальных) нужд</t>
  </si>
  <si>
    <t>951 0104 0020400 200 000</t>
  </si>
  <si>
    <t>Иные закупки товаров, работ и услуг для государственных (муниципальных) нужд</t>
  </si>
  <si>
    <t>951 0104 0020400 240 000</t>
  </si>
  <si>
    <t>Закупка товаров, работ, услуг в сфере информационно-коммуникационных технологий</t>
  </si>
  <si>
    <t>951 0104 0020400 242 000</t>
  </si>
  <si>
    <t>Расходы</t>
  </si>
  <si>
    <t>951 0104 0020400 242 200</t>
  </si>
  <si>
    <t>Оплата работ .услуг</t>
  </si>
  <si>
    <t>951 0104 0020400 242 220</t>
  </si>
  <si>
    <t>Услуги связи</t>
  </si>
  <si>
    <t>951 0104 0020400 242 221</t>
  </si>
  <si>
    <t>Прочие работы, услуги</t>
  </si>
  <si>
    <t>951 0104 0020400 242 226</t>
  </si>
  <si>
    <t>Прочая закупка товаров, работ, услуг для государственных (муниципальных) нужд</t>
  </si>
  <si>
    <t>951 0104 0020400 244 000</t>
  </si>
  <si>
    <t>951 0104 0020400 244 200</t>
  </si>
  <si>
    <t>951 0104 0020400 244 220</t>
  </si>
  <si>
    <t>Транспортные услуги</t>
  </si>
  <si>
    <t>951 0104 0020400 244 222</t>
  </si>
  <si>
    <t>Коммунальное хозяйство</t>
  </si>
  <si>
    <t>951 0104 0020400 244 223</t>
  </si>
  <si>
    <t>951 0104 0020400 244 226</t>
  </si>
  <si>
    <t>Поступления нефинансовых активов</t>
  </si>
  <si>
    <t>951 0104 0020400 244 300</t>
  </si>
  <si>
    <t>Увеличение стоимости материальных запасов</t>
  </si>
  <si>
    <t>951 0104 0020400 244 340</t>
  </si>
  <si>
    <t>Иные бюджетные ассигнования</t>
  </si>
  <si>
    <t>951 0104 0020400 800 000</t>
  </si>
  <si>
    <t>Уплата налогов, сборов и иных платежей</t>
  </si>
  <si>
    <t>951 0104 0020400 850 000</t>
  </si>
  <si>
    <t>Уплата налога на имущество организаций и земельного налога</t>
  </si>
  <si>
    <t>951 0104 0020400 851 000</t>
  </si>
  <si>
    <t>950 0104 0020400 851 200</t>
  </si>
  <si>
    <t>Прочие расходы</t>
  </si>
  <si>
    <t>951 0104 0020400 851 290</t>
  </si>
  <si>
    <t>Уплата прочих налогов, сборов и иных платежей</t>
  </si>
  <si>
    <t>951 0104 0020400 852 000</t>
  </si>
  <si>
    <t>950 0104 0020400 852 200</t>
  </si>
  <si>
    <t>951 0104 0020400 852 290</t>
  </si>
  <si>
    <t>Межбюджетные трансферты</t>
  </si>
  <si>
    <t>951 0104 5210000 000 000</t>
  </si>
  <si>
    <t>Субвенции бюджетам муниципальных образований для финансового обеспечения расходных обязательств,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самоуправления в установленном порядке</t>
  </si>
  <si>
    <t>951 0104 5210200 000 000</t>
  </si>
  <si>
    <t>Определение перечня лиц должностных лиц. уполномоченных составлять протоколы об административных правонарушениях, предусмотренных статьями 2.1( в части нарушения выборными должностными лицами местного самоуправления, должностными лицами органов местного самоуправления, муниципальных учреждений и муниципальных унитарных предприятий порядка и сроков рассмотрения обращений граждан), 2.2,2.4,2.7,3.2,3.3 ( в части административных правонарушений, совершенных в отношении объектов культурного наследия (памятников истории и культуры) местного значения, их территорий,зон их охраны),4.1, 4.4, 5.1-5.7,6.1-6.3,7.1,7.2,7.3 ( в части нарушения установленных нормативными правовыми актами органов местного самоуправления правил организации пассажирских перевозок автомобильным транспортом),8.1-8.3, частью 2 статьи 9.1, статьей 9.3 Областного закона от 25 октября 2002 года №273-ЗС "Об административных правонарушениях"</t>
  </si>
  <si>
    <t>951 0104 5210215 000 000</t>
  </si>
  <si>
    <t>Фонд Компенсаций</t>
  </si>
  <si>
    <t>951 0104 5210215 009 000</t>
  </si>
  <si>
    <t>951 0104 5210215 200 000</t>
  </si>
  <si>
    <t>951 0104 5210215 240 000</t>
  </si>
  <si>
    <t>951 0104 5210215 244 000</t>
  </si>
  <si>
    <t>951 0104 5210215 244 300</t>
  </si>
  <si>
    <t>951 0104 5210215 244 340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</si>
  <si>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</t>
  </si>
  <si>
    <t xml:space="preserve">951 0104 5210600 000 000 </t>
  </si>
  <si>
    <t>951 0104 5210600 500 000</t>
  </si>
  <si>
    <t>951 0104 5210600 540 000</t>
  </si>
  <si>
    <t>расходы</t>
  </si>
  <si>
    <t>951 0104 5210600 540 200</t>
  </si>
  <si>
    <t>Безвозмездные перечисления бюджетам</t>
  </si>
  <si>
    <t>951 0104 5210600 540 250</t>
  </si>
  <si>
    <t>Перечисления другим бюджетам бюджетной системы Российской Федерации</t>
  </si>
  <si>
    <t>951 0104 5210600 540 251</t>
  </si>
  <si>
    <t>Обеспечение проведения выборов и референдумов</t>
  </si>
  <si>
    <t>951 0107 0000000 000 000</t>
  </si>
  <si>
    <t>951 0107 0200000 000 000</t>
  </si>
  <si>
    <t>Депутаты (члены) законодательного (предварительного) органа государственной власти субъекта Российской Федерации</t>
  </si>
  <si>
    <t>951 0107 0201000 000 000</t>
  </si>
  <si>
    <t>951 0107 0201000 800 000</t>
  </si>
  <si>
    <t>Специальные расходы</t>
  </si>
  <si>
    <t>951 0107 0201000 880 000</t>
  </si>
  <si>
    <t>951 0107 0201000 880 200</t>
  </si>
  <si>
    <t>951 0107 0201000 880 290</t>
  </si>
  <si>
    <t>Резервные фонды</t>
  </si>
  <si>
    <t>951 0111 0000000 000 000</t>
  </si>
  <si>
    <t>951 0111 0700000 000 000</t>
  </si>
  <si>
    <t>Резервные фонды местных администраций</t>
  </si>
  <si>
    <t>951 0111 0700500 000 000</t>
  </si>
  <si>
    <t>951 0111 0700500 800 000</t>
  </si>
  <si>
    <t>Резервные средства</t>
  </si>
  <si>
    <t>951 0111 0700500 870 000</t>
  </si>
  <si>
    <t>951 0111 0700500 870 200</t>
  </si>
  <si>
    <t>Прочие работы и услуги</t>
  </si>
  <si>
    <t>951 0111 0700500 870 290</t>
  </si>
  <si>
    <t>Другие общегосударственные вопросы</t>
  </si>
  <si>
    <t>951 0113 0000000 000 000</t>
  </si>
  <si>
    <t>Оценка недвижемости, признание прав и регулирование отношений по государственной собственности</t>
  </si>
  <si>
    <t>951 0113 0900200 000 000</t>
  </si>
  <si>
    <t>951 0113 0900200 200 000</t>
  </si>
  <si>
    <t>951 0113 0900200 240 000</t>
  </si>
  <si>
    <t>951 0113 0900200 244 000</t>
  </si>
  <si>
    <t>951 0113 0900200 244 200</t>
  </si>
  <si>
    <t>951 0113 0900200 244 220</t>
  </si>
  <si>
    <t>951 0113 0900200 244 226</t>
  </si>
  <si>
    <t>Национальная оборона</t>
  </si>
  <si>
    <t>951 0200 0000000 000 000</t>
  </si>
  <si>
    <t>Мобилизационная и вневойсковая подготовка</t>
  </si>
  <si>
    <t>951 0203 0000000 000 000</t>
  </si>
  <si>
    <t xml:space="preserve">Руководство и управление в сфере установленных функций </t>
  </si>
  <si>
    <t xml:space="preserve">951 0203 0010000 000 000 </t>
  </si>
  <si>
    <t>Осуществление первичного воинского учета на территориях, где отсутствуют военные комиссариаты</t>
  </si>
  <si>
    <t xml:space="preserve">951 0203 0013600 000 000 </t>
  </si>
  <si>
    <t xml:space="preserve">951 0203 0013600 100 000 </t>
  </si>
  <si>
    <t xml:space="preserve">951 0203 0013600 120 000 </t>
  </si>
  <si>
    <t>Фонды оплаты труда и страховые взносы</t>
  </si>
  <si>
    <t xml:space="preserve">951 0203 0013600 121 000 </t>
  </si>
  <si>
    <t xml:space="preserve">951 0203 0013600 121 200 </t>
  </si>
  <si>
    <t>951 0203 0013600 121 210</t>
  </si>
  <si>
    <t>951 0203 0013600 121 211</t>
  </si>
  <si>
    <t>951 0203 0013600 121 213</t>
  </si>
  <si>
    <t>951 0203 0013600 200 000</t>
  </si>
  <si>
    <t>951 0203 0013600 240 000</t>
  </si>
  <si>
    <t>951 0203 0013600 244 000</t>
  </si>
  <si>
    <t>951 0203 0013600 244 200</t>
  </si>
  <si>
    <t>951 0203 0013600 244 220</t>
  </si>
  <si>
    <t>951 0203 0013600 244 222</t>
  </si>
  <si>
    <t>951 0203 0013600 244 300</t>
  </si>
  <si>
    <t>951 0203 0013600 244 340</t>
  </si>
  <si>
    <t>Национальная безопасность и правоохранительная деятельность</t>
  </si>
  <si>
    <t>951 0300 0000000 000 000</t>
  </si>
  <si>
    <t>Защита населения на территории от чрезвычайных ситуаций природного и техногенного характера, гражданской обороны</t>
  </si>
  <si>
    <t>951 0309 0000000 000 000</t>
  </si>
  <si>
    <t xml:space="preserve">Межбюджетные трансферты </t>
  </si>
  <si>
    <t>951 0309 5210000 000 000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</si>
  <si>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</si>
  <si>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951 0309 5210600 000 000</t>
  </si>
  <si>
    <t>951 0309 5210600 500 000</t>
  </si>
  <si>
    <t>951 0309 5210600 540 000</t>
  </si>
  <si>
    <t>951 0309 5210600 540 200</t>
  </si>
  <si>
    <t>951 0309 5210600540 250</t>
  </si>
  <si>
    <t>951 0309 5210600 540 251</t>
  </si>
  <si>
    <t>Целевые программы муниципальных образований</t>
  </si>
  <si>
    <t>951 0309 7950000 000 000</t>
  </si>
  <si>
    <t>Муниципальная долгосрочная целевая программа "Защита населения и территории Углеродовского гордского поселения от чрезвычайных ситуаций природного и техногенного характера на 2011-2014 годы"</t>
  </si>
  <si>
    <t>951 0309 7951500 000 000</t>
  </si>
  <si>
    <t>951 0309 7951500 200 000</t>
  </si>
  <si>
    <t>951 0309 7951500 240 000</t>
  </si>
  <si>
    <t>951 0309 7951500 244 000</t>
  </si>
  <si>
    <t>951 0309 7951500 244 200</t>
  </si>
  <si>
    <t>Оплата работ и услуг</t>
  </si>
  <si>
    <t>951 0309 7951500 244 220</t>
  </si>
  <si>
    <t>Работы, услуги по содержанию имущества</t>
  </si>
  <si>
    <t>951 0309 7951500 244 225</t>
  </si>
  <si>
    <t>951 0309 7951500 244 226</t>
  </si>
  <si>
    <t>951 0309 7951500 244 300</t>
  </si>
  <si>
    <t>951 0309 7951500 244 340</t>
  </si>
  <si>
    <t>Муниципальная долгосрочная целевая программа "Профилактика экстремизма и терроризма в Углеродовском городском поселении на  2013-2015 годы"</t>
  </si>
  <si>
    <t>951 0309 7951600 000 000</t>
  </si>
  <si>
    <t>951 0309 7951600 200 000</t>
  </si>
  <si>
    <t>951 0309 7951600 240 000</t>
  </si>
  <si>
    <t>951 0309 7951600 244 000</t>
  </si>
  <si>
    <t>951 0309 7951600 244 200</t>
  </si>
  <si>
    <t>951 0309 7951600 244 220</t>
  </si>
  <si>
    <t>951 0309 7951600 244 226</t>
  </si>
  <si>
    <t>Национальная экономика</t>
  </si>
  <si>
    <t>951 0400 0000000 000 000</t>
  </si>
  <si>
    <t>Дорожное хозяйство (дорожные фонды)</t>
  </si>
  <si>
    <t>951 0409 0000000 000 000</t>
  </si>
  <si>
    <t>Региональные целевые программы</t>
  </si>
  <si>
    <t>951 0409 5220000 000 000</t>
  </si>
  <si>
    <t>Областная долгосрочная целевая программа "Развитие сети автомобильных дорог общего пользования в Ростовской области на 2010-2014 годы"</t>
  </si>
  <si>
    <t>951 0409 5222700 000 000</t>
  </si>
  <si>
    <t>951 0409 5222700 200 000</t>
  </si>
  <si>
    <t>951 0409 5222700 240 000</t>
  </si>
  <si>
    <t>951 0409 5222700 244 000</t>
  </si>
  <si>
    <t>951 0409 5222700 244 200</t>
  </si>
  <si>
    <t>Оплата работ, услуг</t>
  </si>
  <si>
    <t>951 0409 5222700 244 220</t>
  </si>
  <si>
    <t>951 0409 5222700 244 225</t>
  </si>
  <si>
    <t>Жилищно-Коммунальное хозяйство</t>
  </si>
  <si>
    <t>951 0500 0000000 000 000</t>
  </si>
  <si>
    <t>951 0502 0000000 000 000</t>
  </si>
  <si>
    <t>951 0502 5210000 000 000</t>
  </si>
  <si>
    <t>Субсидии бюджетам муниципальных образований для софинансирования расходных обязательств, возникающих при выполнении полномочий органов местного самоуправления по вопросам местного значения</t>
  </si>
  <si>
    <t>951 0502 5210100 000 000</t>
  </si>
  <si>
    <t>Возмещения предприятиям жилищно-коммунального хозяйства части платы граждан за жилое помещение и коммунальные услуги в объеме свыше установленных Региональной службой по тарифам Ростовской области предельных максимальных индексов изменения размера платы граждан за жилое помещение и коммунальные услуги по муниципальным образованиям</t>
  </si>
  <si>
    <t>951 0502 5210102 000 000</t>
  </si>
  <si>
    <t>951 0502 5210102 800 000</t>
  </si>
  <si>
    <t>Субсидии юридическим лицам (кроме государственных (муниципальтных) учреждений) и физическим лицам - производителям товаров, работ, услуг</t>
  </si>
  <si>
    <t>951 0502 5210102 810 000</t>
  </si>
  <si>
    <t>951 0502 5210102 810 200</t>
  </si>
  <si>
    <t>Безвозмездные перечисления организациям</t>
  </si>
  <si>
    <t>951 0502 5210102 810 240</t>
  </si>
  <si>
    <t>Безвозмездные перечисления организациям, за исключением государственных и муниципальных организаций</t>
  </si>
  <si>
    <t>951 0502 5210102 810 242</t>
  </si>
  <si>
    <t>Программа комплексного развития систе коммунальной инфраструктуры муниципального образования "Углеродовское городское поселение" Красносулинского района Ростовской области на 2012-2020 годы</t>
  </si>
  <si>
    <t>951 0502 7951400 000 000</t>
  </si>
  <si>
    <t>951 0502 7951400 200 000</t>
  </si>
  <si>
    <t>951 0502 7951400 240 000</t>
  </si>
  <si>
    <t>951 0502 7951400 244 000</t>
  </si>
  <si>
    <t>951 0502 7951400 244 200</t>
  </si>
  <si>
    <t>951 0502 7951400 244 220</t>
  </si>
  <si>
    <t>951 0502 7951400 244 226</t>
  </si>
  <si>
    <t>Увеличение стоимости основных средств</t>
  </si>
  <si>
    <t>951 0502 7951400 244 310</t>
  </si>
  <si>
    <t>Благоустройство</t>
  </si>
  <si>
    <t>951 0503 0000000 000 000</t>
  </si>
  <si>
    <t>951 0503 7950000 000 000</t>
  </si>
  <si>
    <t>Муниципальная долгосрочная целевая программа «Благоустройство территории и содержание дорожного хозяйства Углеродовского городского поселения на 2011-2014 годы</t>
  </si>
  <si>
    <t>951 0503 7951200 000 000</t>
  </si>
  <si>
    <t>Подпрограмма "Уличное освещение"</t>
  </si>
  <si>
    <t>951 0503 7951201 000 000</t>
  </si>
  <si>
    <t>951 0503 7951201 200 000</t>
  </si>
  <si>
    <t>951 0503 7951201 240 000</t>
  </si>
  <si>
    <t>951 0503 7951201 244 000</t>
  </si>
  <si>
    <t>951 0503 7951201 244 200</t>
  </si>
  <si>
    <t>951 0503 7951201 244 220</t>
  </si>
  <si>
    <t>Коммунальные услуги</t>
  </si>
  <si>
    <t>951 0503 7951201 244 223</t>
  </si>
  <si>
    <t>951 0503 7951201 244 225</t>
  </si>
  <si>
    <t>951 0503 7951201 244 300</t>
  </si>
  <si>
    <t>951 0503 7951201 244 340</t>
  </si>
  <si>
    <t>Подпрограмма "Прочее благоустройство поселения"</t>
  </si>
  <si>
    <t>951 0503 7951203 000 000</t>
  </si>
  <si>
    <t>951 0503 7951203 200 000</t>
  </si>
  <si>
    <t>951 0503 7951203 240 000</t>
  </si>
  <si>
    <t>951 0503 7951203 244 000</t>
  </si>
  <si>
    <t>951 0503 7951203 244 200</t>
  </si>
  <si>
    <t>951 0503 7951203 244 220</t>
  </si>
  <si>
    <t>951 0503 7951203 244 225</t>
  </si>
  <si>
    <t>951 0503 7951203 244 226</t>
  </si>
  <si>
    <t>951 0503 7951203 244 300</t>
  </si>
  <si>
    <t>951 0503 7951203 244 340</t>
  </si>
  <si>
    <t>Культура, кинемотография</t>
  </si>
  <si>
    <t>951 0800 0000000 000 000</t>
  </si>
  <si>
    <t>Культура</t>
  </si>
  <si>
    <t>951 0801 0000000 000 000</t>
  </si>
  <si>
    <t>951 0801 7950000 000 000</t>
  </si>
  <si>
    <t>Долгосрочная муниципальная целевая программа "Сохранение и развитие культуры и искусства Углеродовского городского поселения на 2011-2014 годы"</t>
  </si>
  <si>
    <t>951 0801 7951100 000 000</t>
  </si>
  <si>
    <t>Подпрограмма "Финансовое обеспечение выполнения муниципального задания на оказание муниципальных услуг муниципального бюджетного учреждения культуры "Дом культуры "Горняк""</t>
  </si>
  <si>
    <t>951 0801 7951101 000 000</t>
  </si>
  <si>
    <t>Предоставление субсидий государственным (муниципальным) бюджетным, автономным учреждениям и иным некоммерческим организациям</t>
  </si>
  <si>
    <t>951 0801 7951101 600 000</t>
  </si>
  <si>
    <t>Субсидии бюджетным учреждениям</t>
  </si>
  <si>
    <t>951 0801 7951101 610 000</t>
  </si>
  <si>
    <t>951 0801 7951101 611 000</t>
  </si>
  <si>
    <t>951 0801 7951101 611 200</t>
  </si>
  <si>
    <t>951 0801 7951101 611 240</t>
  </si>
  <si>
    <t>Безвозмездные перечисления государственным и муниципальным организациям</t>
  </si>
  <si>
    <t>951 0801 7951101 611 241</t>
  </si>
  <si>
    <r>
      <t xml:space="preserve">Подпрограмма «Финансовое обеспечение выполнения муниципального задания на оказание муниципальных услуг муниципальным бюджетным учреждением культуры «Библиотека </t>
    </r>
    <r>
      <rPr>
        <sz val="12"/>
        <rFont val="Arial"/>
        <family val="2"/>
      </rPr>
      <t>Углеродовского городского поселения»</t>
    </r>
  </si>
  <si>
    <t>951 0801 7951102 000 000</t>
  </si>
  <si>
    <t>951 0801 7951102 600 000</t>
  </si>
  <si>
    <t>951 0801 7951102 610 000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</si>
  <si>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</si>
  <si>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951 0801 7951102 611 000</t>
  </si>
  <si>
    <t>951 0801 7951102 611 200</t>
  </si>
  <si>
    <t>951 0801 7951102 611 240</t>
  </si>
  <si>
    <t>951 0801 7951102 611 241</t>
  </si>
  <si>
    <t>951 0801 7951 101 612 241</t>
  </si>
  <si>
    <t>Социальная политика</t>
  </si>
  <si>
    <t>951 1000 0000000 000 000</t>
  </si>
  <si>
    <t>Другие вопросы в области социальной политики</t>
  </si>
  <si>
    <t>951 1006 0000000 000 000</t>
  </si>
  <si>
    <t>951 1006 7950000 000 000</t>
  </si>
  <si>
    <t>Муниципальныая долгосрочная целевая программа "Социальная поддержка лиц из числа муниципальных служащих Углеродовского городского поселения, имеющих право на получение государственной пенсии за выслугу лет на 2013-2015 годы"</t>
  </si>
  <si>
    <t>951 1006 7952200 000 000</t>
  </si>
  <si>
    <t>951 1006 7952200 300 000</t>
  </si>
  <si>
    <t>951 1006 7952200 310 000</t>
  </si>
  <si>
    <t>Пенсии, выплачиваемые организациями сектора государственного управления</t>
  </si>
  <si>
    <t>951 1006 7952200 312 000</t>
  </si>
  <si>
    <t>951 1006 7952200 312 200</t>
  </si>
  <si>
    <t xml:space="preserve">Социальное обеспечение </t>
  </si>
  <si>
    <t>951 1006 7952200 312 260</t>
  </si>
  <si>
    <t>Пенсии, пособия, выплачиваемые организациями сектора государственного управления</t>
  </si>
  <si>
    <t>951 1006 7952200 312 263</t>
  </si>
  <si>
    <t>Физическая культура и спорт</t>
  </si>
  <si>
    <t>951 1100 0000000 000 000</t>
  </si>
  <si>
    <t>Массовый спорт</t>
  </si>
  <si>
    <t>951 1102 0000000 000 000</t>
  </si>
  <si>
    <t>951 1102 7950000 000 000</t>
  </si>
  <si>
    <t>Муниципальная долгосрочная целевая программа «Развитие физической культуры и массового спорта в Углеродовском городском поселении на 2011 -2014 годы»</t>
  </si>
  <si>
    <t>951 1102 7950900 000 000</t>
  </si>
  <si>
    <t>951 1102 7950900 200 000</t>
  </si>
  <si>
    <t>951 1102 7950900 240 000</t>
  </si>
  <si>
    <t>951 1102 7950900 244 000</t>
  </si>
  <si>
    <t>951 1102 7950900 244 200</t>
  </si>
  <si>
    <t>951 1102 7950900 244 220</t>
  </si>
  <si>
    <t>951 1102 7950900 244 222</t>
  </si>
  <si>
    <t>951 1102 7950900 244 300</t>
  </si>
  <si>
    <t>951 1102 7950900 244 340</t>
  </si>
  <si>
    <t>Результат исполнения бюджета (дефицит/профицит)</t>
  </si>
  <si>
    <t>000 7900 0000000 000 000</t>
  </si>
  <si>
    <t>Х</t>
  </si>
  <si>
    <t xml:space="preserve"> </t>
  </si>
  <si>
    <t xml:space="preserve">                                  3. Источники финансирования дефицита бюджета</t>
  </si>
  <si>
    <t xml:space="preserve">Код источника </t>
  </si>
  <si>
    <t>Неисполненные назначения</t>
  </si>
  <si>
    <t>финансирования</t>
  </si>
  <si>
    <t xml:space="preserve">дефицита бюджета </t>
  </si>
  <si>
    <t>Источники финансирования дефицита бюджета - всего</t>
  </si>
  <si>
    <t>500</t>
  </si>
  <si>
    <t>00 90 00 00 00 00 0000 000</t>
  </si>
  <si>
    <t>520</t>
  </si>
  <si>
    <t>-</t>
  </si>
  <si>
    <t>источники внутреннего финансирования бюджета</t>
  </si>
  <si>
    <t>из них:</t>
  </si>
  <si>
    <t>источники внешнего финансирования бюджета</t>
  </si>
  <si>
    <t>620</t>
  </si>
  <si>
    <t>Изменение остатков средств на счетах по учету средств бюджета</t>
  </si>
  <si>
    <t>700</t>
  </si>
  <si>
    <t>951 01 05 00 00 00 0000 000</t>
  </si>
  <si>
    <t>Увеличение остатков средств бюджета</t>
  </si>
  <si>
    <t>710</t>
  </si>
  <si>
    <t>951 01 05 00 00 00 0000 500</t>
  </si>
  <si>
    <t>Увеличение прочих  остатков средств бюджета</t>
  </si>
  <si>
    <t>951 01 05 02 00 00 0000 500</t>
  </si>
  <si>
    <t>Увеличение прочих  остатков денежных средств бюджета</t>
  </si>
  <si>
    <t>951 01 05 02 01 00 0000 510</t>
  </si>
  <si>
    <t>Увеличение прочих  остатков денежных средств бюджетов поселений</t>
  </si>
  <si>
    <t>951 01 05 02 01 10 0000 510</t>
  </si>
  <si>
    <t>Уменьшение остатков средств бюджета</t>
  </si>
  <si>
    <t>720</t>
  </si>
  <si>
    <t>951 01 05 00 00 00 0000 600</t>
  </si>
  <si>
    <t>Уменьшение прочих остатков средств бюджета</t>
  </si>
  <si>
    <t>951 01 05 02 00 00 0000 600</t>
  </si>
  <si>
    <t>Уменьшение прочих остатков денежных средств бюджетов поселений</t>
  </si>
  <si>
    <t>951 01 05 02 01 00 0000 610</t>
  </si>
  <si>
    <t>Уменьшение прочих остатков денежных средств поселений</t>
  </si>
  <si>
    <t>952 01 05 02 01 10 0000 610</t>
  </si>
  <si>
    <t>Руководитель                                           _________________________                       Е.П.Буравикова</t>
  </si>
  <si>
    <t>Начальник экономической службы   _______________           Г.Г.Колесникова</t>
  </si>
  <si>
    <t xml:space="preserve">                                                                           </t>
  </si>
  <si>
    <t>Главный бухгалтер ________________ Н.В.Дьякова</t>
  </si>
  <si>
    <t>"03"  декабря  2013г.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</si>
</sst>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#,##0.00"/>
    <numFmt numFmtId="167" formatCode="#,##0.00_р_."/>
  </numFmts>
  <fonts count="17">
    <font>
      <sz val="10"/>
      <name val="Arial Cyr"/>
      <family val="2"/>
    </font>
    <font>
      <sz val="10"/>
      <name val="Arial"/>
      <family val="0"/>
    </font>
    <font>
      <sz val="14"/>
      <name val="Arial Cyr"/>
      <family val="2"/>
    </font>
    <font>
      <b/>
      <sz val="14"/>
      <name val="Arial Cyr"/>
      <family val="2"/>
    </font>
    <font>
      <sz val="12"/>
      <name val="Arial Cyr"/>
      <family val="2"/>
    </font>
    <font>
      <sz val="14"/>
      <name val="Arial"/>
      <family val="2"/>
    </font>
    <font>
      <sz val="16"/>
      <name val="Arial"/>
      <family val="2"/>
    </font>
    <font>
      <sz val="18"/>
      <name val="Arial Cyr"/>
      <family val="2"/>
    </font>
    <font>
      <sz val="14"/>
      <name val="Times New Roman"/>
      <family val="1"/>
    </font>
    <font>
      <b/>
      <sz val="11"/>
      <name val="Arial Cyr"/>
      <family val="2"/>
    </font>
    <font>
      <sz val="8"/>
      <name val="Arial Cyr"/>
      <family val="2"/>
    </font>
    <font>
      <sz val="12"/>
      <name val="Arial"/>
      <family val="2"/>
    </font>
    <font>
      <sz val="12"/>
      <color indexed="8"/>
      <name val="Arial"/>
      <family val="2"/>
    </font>
    <font>
      <sz val="16"/>
      <name val="Arial Cyr"/>
      <family val="2"/>
    </font>
    <font>
      <sz val="18"/>
      <name val="Arial"/>
      <family val="2"/>
    </font>
    <font>
      <b/>
      <sz val="10"/>
      <name val="Arial"/>
      <family val="2"/>
    </font>
    <font>
      <sz val="18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3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57">
    <xf numFmtId="164" fontId="0" fillId="0" borderId="0" xfId="0" applyAlignment="1">
      <alignment/>
    </xf>
    <xf numFmtId="164" fontId="2" fillId="0" borderId="0" xfId="0" applyFont="1" applyAlignment="1">
      <alignment horizontal="left"/>
    </xf>
    <xf numFmtId="165" fontId="2" fillId="0" borderId="0" xfId="0" applyNumberFormat="1" applyFont="1" applyAlignment="1">
      <alignment/>
    </xf>
    <xf numFmtId="164" fontId="2" fillId="0" borderId="0" xfId="0" applyFont="1" applyAlignment="1">
      <alignment/>
    </xf>
    <xf numFmtId="164" fontId="2" fillId="0" borderId="0" xfId="0" applyFont="1" applyBorder="1" applyAlignment="1">
      <alignment/>
    </xf>
    <xf numFmtId="164" fontId="3" fillId="0" borderId="0" xfId="0" applyFont="1" applyBorder="1" applyAlignment="1">
      <alignment horizontal="center"/>
    </xf>
    <xf numFmtId="164" fontId="2" fillId="0" borderId="1" xfId="0" applyFont="1" applyBorder="1" applyAlignment="1">
      <alignment horizontal="center"/>
    </xf>
    <xf numFmtId="164" fontId="2" fillId="0" borderId="0" xfId="0" applyFont="1" applyBorder="1" applyAlignment="1">
      <alignment horizontal="center"/>
    </xf>
    <xf numFmtId="165" fontId="2" fillId="0" borderId="2" xfId="0" applyNumberFormat="1" applyFont="1" applyBorder="1" applyAlignment="1">
      <alignment horizontal="center"/>
    </xf>
    <xf numFmtId="164" fontId="2" fillId="0" borderId="0" xfId="0" applyFont="1" applyAlignment="1">
      <alignment horizontal="center"/>
    </xf>
    <xf numFmtId="165" fontId="2" fillId="0" borderId="3" xfId="0" applyNumberFormat="1" applyFont="1" applyBorder="1" applyAlignment="1">
      <alignment horizontal="center"/>
    </xf>
    <xf numFmtId="164" fontId="4" fillId="0" borderId="0" xfId="0" applyFont="1" applyAlignment="1">
      <alignment horizontal="left"/>
    </xf>
    <xf numFmtId="165" fontId="2" fillId="0" borderId="4" xfId="0" applyNumberFormat="1" applyFont="1" applyBorder="1" applyAlignment="1">
      <alignment horizontal="center"/>
    </xf>
    <xf numFmtId="164" fontId="4" fillId="0" borderId="0" xfId="0" applyFont="1" applyAlignment="1">
      <alignment/>
    </xf>
    <xf numFmtId="164" fontId="2" fillId="0" borderId="0" xfId="0" applyFont="1" applyAlignment="1">
      <alignment/>
    </xf>
    <xf numFmtId="164" fontId="4" fillId="0" borderId="0" xfId="0" applyFont="1" applyBorder="1" applyAlignment="1">
      <alignment horizontal="left" wrapText="1"/>
    </xf>
    <xf numFmtId="165" fontId="2" fillId="0" borderId="5" xfId="0" applyNumberFormat="1" applyFont="1" applyBorder="1" applyAlignment="1">
      <alignment horizontal="center"/>
    </xf>
    <xf numFmtId="164" fontId="3" fillId="0" borderId="0" xfId="0" applyFont="1" applyBorder="1" applyAlignment="1">
      <alignment/>
    </xf>
    <xf numFmtId="165" fontId="2" fillId="0" borderId="0" xfId="0" applyNumberFormat="1" applyFont="1" applyBorder="1" applyAlignment="1">
      <alignment horizontal="center"/>
    </xf>
    <xf numFmtId="164" fontId="2" fillId="0" borderId="6" xfId="0" applyFont="1" applyBorder="1" applyAlignment="1">
      <alignment horizontal="left"/>
    </xf>
    <xf numFmtId="164" fontId="2" fillId="0" borderId="6" xfId="0" applyFont="1" applyBorder="1" applyAlignment="1">
      <alignment/>
    </xf>
    <xf numFmtId="165" fontId="2" fillId="0" borderId="6" xfId="0" applyNumberFormat="1" applyFont="1" applyBorder="1" applyAlignment="1">
      <alignment/>
    </xf>
    <xf numFmtId="164" fontId="2" fillId="0" borderId="6" xfId="0" applyFont="1" applyBorder="1" applyAlignment="1">
      <alignment/>
    </xf>
    <xf numFmtId="164" fontId="2" fillId="0" borderId="7" xfId="0" applyFont="1" applyBorder="1" applyAlignment="1">
      <alignment horizontal="left"/>
    </xf>
    <xf numFmtId="164" fontId="2" fillId="0" borderId="8" xfId="0" applyFont="1" applyBorder="1" applyAlignment="1">
      <alignment horizontal="center"/>
    </xf>
    <xf numFmtId="164" fontId="2" fillId="0" borderId="9" xfId="0" applyFont="1" applyBorder="1" applyAlignment="1">
      <alignment horizontal="center"/>
    </xf>
    <xf numFmtId="165" fontId="2" fillId="0" borderId="9" xfId="0" applyNumberFormat="1" applyFont="1" applyBorder="1" applyAlignment="1">
      <alignment horizontal="center" vertical="center"/>
    </xf>
    <xf numFmtId="164" fontId="2" fillId="0" borderId="7" xfId="0" applyFont="1" applyBorder="1" applyAlignment="1">
      <alignment horizontal="center"/>
    </xf>
    <xf numFmtId="164" fontId="2" fillId="0" borderId="9" xfId="0" applyFont="1" applyBorder="1" applyAlignment="1">
      <alignment horizontal="left"/>
    </xf>
    <xf numFmtId="164" fontId="2" fillId="0" borderId="10" xfId="0" applyFont="1" applyBorder="1" applyAlignment="1">
      <alignment horizontal="center" vertical="center"/>
    </xf>
    <xf numFmtId="164" fontId="2" fillId="0" borderId="7" xfId="0" applyFont="1" applyBorder="1" applyAlignment="1">
      <alignment horizontal="center" vertical="center"/>
    </xf>
    <xf numFmtId="165" fontId="2" fillId="0" borderId="7" xfId="0" applyNumberFormat="1" applyFont="1" applyBorder="1" applyAlignment="1">
      <alignment horizontal="center" vertical="center"/>
    </xf>
    <xf numFmtId="164" fontId="5" fillId="0" borderId="11" xfId="0" applyFont="1" applyBorder="1" applyAlignment="1">
      <alignment/>
    </xf>
    <xf numFmtId="165" fontId="5" fillId="0" borderId="12" xfId="0" applyNumberFormat="1" applyFont="1" applyBorder="1" applyAlignment="1">
      <alignment horizontal="center"/>
    </xf>
    <xf numFmtId="165" fontId="6" fillId="0" borderId="13" xfId="0" applyNumberFormat="1" applyFont="1" applyBorder="1" applyAlignment="1">
      <alignment horizontal="center"/>
    </xf>
    <xf numFmtId="166" fontId="7" fillId="0" borderId="13" xfId="0" applyNumberFormat="1" applyFont="1" applyBorder="1" applyAlignment="1">
      <alignment horizontal="right"/>
    </xf>
    <xf numFmtId="166" fontId="7" fillId="0" borderId="14" xfId="0" applyNumberFormat="1" applyFont="1" applyBorder="1" applyAlignment="1">
      <alignment horizontal="right"/>
    </xf>
    <xf numFmtId="165" fontId="5" fillId="0" borderId="15" xfId="0" applyNumberFormat="1" applyFont="1" applyBorder="1" applyAlignment="1">
      <alignment horizontal="center"/>
    </xf>
    <xf numFmtId="165" fontId="6" fillId="0" borderId="16" xfId="0" applyNumberFormat="1" applyFont="1" applyBorder="1" applyAlignment="1">
      <alignment/>
    </xf>
    <xf numFmtId="166" fontId="7" fillId="0" borderId="10" xfId="0" applyNumberFormat="1" applyFont="1" applyBorder="1" applyAlignment="1">
      <alignment horizontal="right"/>
    </xf>
    <xf numFmtId="166" fontId="7" fillId="0" borderId="17" xfId="0" applyNumberFormat="1" applyFont="1" applyBorder="1" applyAlignment="1">
      <alignment horizontal="right"/>
    </xf>
    <xf numFmtId="164" fontId="5" fillId="0" borderId="11" xfId="0" applyNumberFormat="1" applyFont="1" applyBorder="1" applyAlignment="1">
      <alignment vertical="center" wrapText="1"/>
    </xf>
    <xf numFmtId="165" fontId="6" fillId="0" borderId="10" xfId="0" applyNumberFormat="1" applyFont="1" applyBorder="1" applyAlignment="1">
      <alignment horizontal="center"/>
    </xf>
    <xf numFmtId="166" fontId="7" fillId="0" borderId="18" xfId="0" applyNumberFormat="1" applyFont="1" applyBorder="1" applyAlignment="1">
      <alignment horizontal="right"/>
    </xf>
    <xf numFmtId="166" fontId="7" fillId="0" borderId="19" xfId="0" applyNumberFormat="1" applyFont="1" applyBorder="1" applyAlignment="1">
      <alignment horizontal="right"/>
    </xf>
    <xf numFmtId="164" fontId="5" fillId="0" borderId="11" xfId="0" applyNumberFormat="1" applyFont="1" applyBorder="1" applyAlignment="1">
      <alignment horizontal="left" vertical="center" wrapText="1"/>
    </xf>
    <xf numFmtId="164" fontId="8" fillId="0" borderId="20" xfId="0" applyFont="1" applyBorder="1" applyAlignment="1">
      <alignment horizontal="justify"/>
    </xf>
    <xf numFmtId="164" fontId="6" fillId="0" borderId="10" xfId="0" applyFont="1" applyBorder="1" applyAlignment="1">
      <alignment horizontal="center" vertical="center" wrapText="1"/>
    </xf>
    <xf numFmtId="164" fontId="8" fillId="0" borderId="21" xfId="0" applyFont="1" applyBorder="1" applyAlignment="1">
      <alignment/>
    </xf>
    <xf numFmtId="164" fontId="8" fillId="0" borderId="0" xfId="0" applyFont="1" applyAlignment="1">
      <alignment horizontal="justify"/>
    </xf>
    <xf numFmtId="164" fontId="5" fillId="0" borderId="11" xfId="0" applyNumberFormat="1" applyFont="1" applyFill="1" applyBorder="1" applyAlignment="1">
      <alignment horizontal="left" vertical="center" wrapText="1"/>
    </xf>
    <xf numFmtId="164" fontId="5" fillId="0" borderId="11" xfId="0" applyNumberFormat="1" applyFont="1" applyBorder="1" applyAlignment="1">
      <alignment horizontal="left" vertical="top" wrapText="1"/>
    </xf>
    <xf numFmtId="165" fontId="5" fillId="0" borderId="22" xfId="0" applyNumberFormat="1" applyFont="1" applyBorder="1" applyAlignment="1">
      <alignment horizontal="center"/>
    </xf>
    <xf numFmtId="165" fontId="6" fillId="0" borderId="1" xfId="0" applyNumberFormat="1" applyFont="1" applyBorder="1" applyAlignment="1">
      <alignment horizontal="center"/>
    </xf>
    <xf numFmtId="166" fontId="7" fillId="0" borderId="1" xfId="0" applyNumberFormat="1" applyFont="1" applyBorder="1" applyAlignment="1">
      <alignment horizontal="right"/>
    </xf>
    <xf numFmtId="166" fontId="7" fillId="0" borderId="23" xfId="0" applyNumberFormat="1" applyFont="1" applyBorder="1" applyAlignment="1">
      <alignment horizontal="right"/>
    </xf>
    <xf numFmtId="164" fontId="9" fillId="0" borderId="0" xfId="0" applyFont="1" applyBorder="1" applyAlignment="1">
      <alignment/>
    </xf>
    <xf numFmtId="164" fontId="10" fillId="0" borderId="0" xfId="0" applyFont="1" applyAlignment="1">
      <alignment horizontal="left"/>
    </xf>
    <xf numFmtId="165" fontId="10" fillId="0" borderId="0" xfId="0" applyNumberFormat="1" applyFont="1" applyAlignment="1">
      <alignment/>
    </xf>
    <xf numFmtId="164" fontId="0" fillId="0" borderId="6" xfId="0" applyBorder="1" applyAlignment="1">
      <alignment horizontal="left"/>
    </xf>
    <xf numFmtId="164" fontId="0" fillId="0" borderId="6" xfId="0" applyBorder="1" applyAlignment="1">
      <alignment/>
    </xf>
    <xf numFmtId="165" fontId="0" fillId="0" borderId="6" xfId="0" applyNumberFormat="1" applyBorder="1" applyAlignment="1">
      <alignment/>
    </xf>
    <xf numFmtId="164" fontId="10" fillId="0" borderId="8" xfId="0" applyFont="1" applyBorder="1" applyAlignment="1">
      <alignment horizontal="center"/>
    </xf>
    <xf numFmtId="165" fontId="10" fillId="0" borderId="9" xfId="0" applyNumberFormat="1" applyFont="1" applyBorder="1" applyAlignment="1">
      <alignment horizontal="center" vertical="center"/>
    </xf>
    <xf numFmtId="164" fontId="10" fillId="0" borderId="7" xfId="0" applyFont="1" applyBorder="1" applyAlignment="1">
      <alignment/>
    </xf>
    <xf numFmtId="164" fontId="10" fillId="0" borderId="7" xfId="0" applyFont="1" applyBorder="1" applyAlignment="1">
      <alignment horizontal="center"/>
    </xf>
    <xf numFmtId="164" fontId="10" fillId="0" borderId="9" xfId="0" applyFont="1" applyBorder="1" applyAlignment="1">
      <alignment horizontal="center"/>
    </xf>
    <xf numFmtId="164" fontId="10" fillId="0" borderId="24" xfId="0" applyFont="1" applyBorder="1" applyAlignment="1">
      <alignment horizontal="center" vertical="center"/>
    </xf>
    <xf numFmtId="164" fontId="10" fillId="0" borderId="25" xfId="0" applyFont="1" applyBorder="1" applyAlignment="1">
      <alignment horizontal="center" vertical="center"/>
    </xf>
    <xf numFmtId="164" fontId="10" fillId="0" borderId="26" xfId="0" applyFont="1" applyBorder="1" applyAlignment="1">
      <alignment horizontal="center" vertical="center"/>
    </xf>
    <xf numFmtId="165" fontId="10" fillId="0" borderId="26" xfId="0" applyNumberFormat="1" applyFont="1" applyBorder="1" applyAlignment="1">
      <alignment horizontal="center" vertical="center"/>
    </xf>
    <xf numFmtId="165" fontId="10" fillId="0" borderId="27" xfId="0" applyNumberFormat="1" applyFont="1" applyBorder="1" applyAlignment="1">
      <alignment horizontal="center" vertical="center"/>
    </xf>
    <xf numFmtId="164" fontId="11" fillId="0" borderId="11" xfId="0" applyFont="1" applyBorder="1" applyAlignment="1">
      <alignment/>
    </xf>
    <xf numFmtId="165" fontId="5" fillId="0" borderId="28" xfId="0" applyNumberFormat="1" applyFont="1" applyBorder="1" applyAlignment="1">
      <alignment/>
    </xf>
    <xf numFmtId="165" fontId="5" fillId="0" borderId="24" xfId="0" applyNumberFormat="1" applyFont="1" applyBorder="1" applyAlignment="1">
      <alignment/>
    </xf>
    <xf numFmtId="166" fontId="6" fillId="0" borderId="24" xfId="0" applyNumberFormat="1" applyFont="1" applyBorder="1" applyAlignment="1">
      <alignment horizontal="right"/>
    </xf>
    <xf numFmtId="166" fontId="6" fillId="0" borderId="17" xfId="0" applyNumberFormat="1" applyFont="1" applyBorder="1" applyAlignment="1">
      <alignment horizontal="right"/>
    </xf>
    <xf numFmtId="164" fontId="0" fillId="0" borderId="0" xfId="0" applyBorder="1" applyAlignment="1">
      <alignment/>
    </xf>
    <xf numFmtId="165" fontId="5" fillId="0" borderId="28" xfId="0" applyNumberFormat="1" applyFont="1" applyBorder="1" applyAlignment="1">
      <alignment horizontal="center"/>
    </xf>
    <xf numFmtId="165" fontId="5" fillId="0" borderId="10" xfId="0" applyNumberFormat="1" applyFont="1" applyBorder="1" applyAlignment="1">
      <alignment horizontal="center"/>
    </xf>
    <xf numFmtId="166" fontId="6" fillId="0" borderId="10" xfId="0" applyNumberFormat="1" applyFont="1" applyBorder="1" applyAlignment="1">
      <alignment horizontal="right"/>
    </xf>
    <xf numFmtId="164" fontId="11" fillId="0" borderId="16" xfId="0" applyFont="1" applyBorder="1" applyAlignment="1">
      <alignment/>
    </xf>
    <xf numFmtId="165" fontId="1" fillId="0" borderId="0" xfId="0" applyNumberFormat="1" applyFont="1" applyBorder="1" applyAlignment="1">
      <alignment/>
    </xf>
    <xf numFmtId="165" fontId="1" fillId="0" borderId="0" xfId="0" applyNumberFormat="1" applyFont="1" applyBorder="1" applyAlignment="1">
      <alignment horizontal="center"/>
    </xf>
    <xf numFmtId="164" fontId="12" fillId="0" borderId="11" xfId="0" applyFont="1" applyBorder="1" applyAlignment="1">
      <alignment wrapText="1"/>
    </xf>
    <xf numFmtId="164" fontId="12" fillId="0" borderId="29" xfId="0" applyFont="1" applyBorder="1" applyAlignment="1">
      <alignment wrapText="1"/>
    </xf>
    <xf numFmtId="164" fontId="12" fillId="0" borderId="0" xfId="0" applyFont="1" applyAlignment="1">
      <alignment wrapText="1"/>
    </xf>
    <xf numFmtId="164" fontId="11" fillId="0" borderId="11" xfId="0" applyFont="1" applyBorder="1" applyAlignment="1">
      <alignment horizontal="left" vertical="center" wrapText="1"/>
    </xf>
    <xf numFmtId="166" fontId="13" fillId="0" borderId="10" xfId="0" applyNumberFormat="1" applyFont="1" applyBorder="1" applyAlignment="1">
      <alignment horizontal="right"/>
    </xf>
    <xf numFmtId="164" fontId="11" fillId="0" borderId="11" xfId="0" applyFont="1" applyBorder="1" applyAlignment="1">
      <alignment wrapText="1"/>
    </xf>
    <xf numFmtId="164" fontId="11" fillId="0" borderId="0" xfId="0" applyFont="1" applyBorder="1" applyAlignment="1">
      <alignment horizontal="left" vertical="center" wrapText="1"/>
    </xf>
    <xf numFmtId="164" fontId="12" fillId="0" borderId="0" xfId="0" applyFont="1" applyBorder="1" applyAlignment="1">
      <alignment wrapText="1"/>
    </xf>
    <xf numFmtId="164" fontId="11" fillId="0" borderId="24" xfId="0" applyFont="1" applyBorder="1" applyAlignment="1">
      <alignment horizontal="left" vertical="center" wrapText="1"/>
    </xf>
    <xf numFmtId="164" fontId="11" fillId="0" borderId="20" xfId="0" applyFont="1" applyBorder="1" applyAlignment="1">
      <alignment horizontal="left" vertical="center" wrapText="1"/>
    </xf>
    <xf numFmtId="164" fontId="12" fillId="0" borderId="30" xfId="0" applyFont="1" applyBorder="1" applyAlignment="1">
      <alignment wrapText="1"/>
    </xf>
    <xf numFmtId="164" fontId="12" fillId="0" borderId="31" xfId="0" applyFont="1" applyBorder="1" applyAlignment="1">
      <alignment wrapText="1"/>
    </xf>
    <xf numFmtId="164" fontId="11" fillId="0" borderId="16" xfId="0" applyFont="1" applyBorder="1" applyAlignment="1">
      <alignment horizontal="left" vertical="center" wrapText="1"/>
    </xf>
    <xf numFmtId="164" fontId="11" fillId="0" borderId="10" xfId="0" applyFont="1" applyBorder="1" applyAlignment="1">
      <alignment wrapText="1"/>
    </xf>
    <xf numFmtId="165" fontId="5" fillId="0" borderId="32" xfId="0" applyNumberFormat="1" applyFont="1" applyBorder="1" applyAlignment="1">
      <alignment horizontal="center"/>
    </xf>
    <xf numFmtId="164" fontId="12" fillId="0" borderId="10" xfId="0" applyFont="1" applyBorder="1" applyAlignment="1">
      <alignment wrapText="1"/>
    </xf>
    <xf numFmtId="164" fontId="11" fillId="0" borderId="0" xfId="0" applyFont="1" applyAlignment="1">
      <alignment wrapText="1"/>
    </xf>
    <xf numFmtId="164" fontId="1" fillId="0" borderId="0" xfId="0" applyFont="1" applyBorder="1" applyAlignment="1">
      <alignment/>
    </xf>
    <xf numFmtId="164" fontId="1" fillId="0" borderId="0" xfId="0" applyFont="1" applyBorder="1" applyAlignment="1">
      <alignment/>
    </xf>
    <xf numFmtId="164" fontId="11" fillId="0" borderId="31" xfId="0" applyFont="1" applyBorder="1" applyAlignment="1">
      <alignment wrapText="1"/>
    </xf>
    <xf numFmtId="164" fontId="12" fillId="0" borderId="33" xfId="0" applyFont="1" applyBorder="1" applyAlignment="1">
      <alignment wrapText="1"/>
    </xf>
    <xf numFmtId="164" fontId="12" fillId="0" borderId="20" xfId="0" applyFont="1" applyBorder="1" applyAlignment="1">
      <alignment wrapText="1"/>
    </xf>
    <xf numFmtId="165" fontId="5" fillId="0" borderId="34" xfId="0" applyNumberFormat="1" applyFont="1" applyBorder="1" applyAlignment="1">
      <alignment horizontal="center"/>
    </xf>
    <xf numFmtId="166" fontId="6" fillId="0" borderId="7" xfId="0" applyNumberFormat="1" applyFont="1" applyBorder="1" applyAlignment="1">
      <alignment horizontal="right"/>
    </xf>
    <xf numFmtId="166" fontId="6" fillId="0" borderId="35" xfId="0" applyNumberFormat="1" applyFont="1" applyBorder="1" applyAlignment="1">
      <alignment horizontal="right"/>
    </xf>
    <xf numFmtId="164" fontId="5" fillId="2" borderId="22" xfId="0" applyFont="1" applyFill="1" applyBorder="1" applyAlignment="1">
      <alignment horizontal="center"/>
    </xf>
    <xf numFmtId="165" fontId="2" fillId="2" borderId="1" xfId="0" applyNumberFormat="1" applyFont="1" applyFill="1" applyBorder="1" applyAlignment="1">
      <alignment horizontal="center"/>
    </xf>
    <xf numFmtId="166" fontId="6" fillId="2" borderId="1" xfId="0" applyNumberFormat="1" applyFont="1" applyFill="1" applyBorder="1" applyAlignment="1">
      <alignment horizontal="right"/>
    </xf>
    <xf numFmtId="166" fontId="14" fillId="2" borderId="13" xfId="0" applyNumberFormat="1" applyFont="1" applyFill="1" applyBorder="1" applyAlignment="1">
      <alignment horizontal="right"/>
    </xf>
    <xf numFmtId="166" fontId="15" fillId="2" borderId="23" xfId="0" applyNumberFormat="1" applyFont="1" applyFill="1" applyBorder="1" applyAlignment="1">
      <alignment horizontal="center"/>
    </xf>
    <xf numFmtId="164" fontId="1" fillId="0" borderId="0" xfId="0" applyFont="1" applyBorder="1" applyAlignment="1">
      <alignment horizontal="left" vertical="center" wrapText="1"/>
    </xf>
    <xf numFmtId="164" fontId="5" fillId="0" borderId="0" xfId="0" applyNumberFormat="1" applyFont="1" applyBorder="1" applyAlignment="1">
      <alignment horizontal="left" vertical="center" wrapText="1"/>
    </xf>
    <xf numFmtId="165" fontId="2" fillId="0" borderId="0" xfId="0" applyNumberFormat="1" applyFont="1" applyBorder="1" applyAlignment="1">
      <alignment horizontal="left"/>
    </xf>
    <xf numFmtId="165" fontId="2" fillId="0" borderId="0" xfId="0" applyNumberFormat="1" applyFont="1" applyBorder="1" applyAlignment="1">
      <alignment horizontal="center" vertical="center"/>
    </xf>
    <xf numFmtId="165" fontId="2" fillId="0" borderId="0" xfId="0" applyNumberFormat="1" applyFont="1" applyBorder="1" applyAlignment="1">
      <alignment/>
    </xf>
    <xf numFmtId="165" fontId="2" fillId="0" borderId="6" xfId="0" applyNumberFormat="1" applyFont="1" applyBorder="1" applyAlignment="1">
      <alignment horizontal="left"/>
    </xf>
    <xf numFmtId="164" fontId="2" fillId="0" borderId="0" xfId="0" applyFont="1" applyBorder="1" applyAlignment="1">
      <alignment/>
    </xf>
    <xf numFmtId="164" fontId="2" fillId="0" borderId="16" xfId="0" applyFont="1" applyBorder="1" applyAlignment="1">
      <alignment horizontal="center"/>
    </xf>
    <xf numFmtId="164" fontId="2" fillId="0" borderId="12" xfId="0" applyFont="1" applyBorder="1" applyAlignment="1">
      <alignment horizontal="center" vertical="center" wrapText="1"/>
    </xf>
    <xf numFmtId="165" fontId="2" fillId="0" borderId="36" xfId="0" applyNumberFormat="1" applyFont="1" applyBorder="1" applyAlignment="1">
      <alignment horizontal="center" vertical="center"/>
    </xf>
    <xf numFmtId="164" fontId="2" fillId="0" borderId="36" xfId="0" applyFont="1" applyBorder="1" applyAlignment="1">
      <alignment horizontal="center"/>
    </xf>
    <xf numFmtId="165" fontId="2" fillId="0" borderId="16" xfId="0" applyNumberFormat="1" applyFont="1" applyBorder="1" applyAlignment="1">
      <alignment horizontal="center" vertical="center"/>
    </xf>
    <xf numFmtId="165" fontId="2" fillId="0" borderId="34" xfId="0" applyNumberFormat="1" applyFont="1" applyBorder="1" applyAlignment="1">
      <alignment horizontal="center" vertical="center"/>
    </xf>
    <xf numFmtId="164" fontId="5" fillId="0" borderId="11" xfId="0" applyFont="1" applyBorder="1" applyAlignment="1">
      <alignment vertical="center" wrapText="1"/>
    </xf>
    <xf numFmtId="165" fontId="6" fillId="0" borderId="13" xfId="0" applyNumberFormat="1" applyFont="1" applyBorder="1" applyAlignment="1">
      <alignment/>
    </xf>
    <xf numFmtId="166" fontId="14" fillId="0" borderId="13" xfId="0" applyNumberFormat="1" applyFont="1" applyBorder="1" applyAlignment="1">
      <alignment horizontal="right"/>
    </xf>
    <xf numFmtId="167" fontId="5" fillId="0" borderId="14" xfId="0" applyNumberFormat="1" applyFont="1" applyBorder="1" applyAlignment="1">
      <alignment horizontal="right"/>
    </xf>
    <xf numFmtId="164" fontId="5" fillId="0" borderId="16" xfId="0" applyFont="1" applyBorder="1" applyAlignment="1">
      <alignment vertical="center" wrapText="1"/>
    </xf>
    <xf numFmtId="165" fontId="14" fillId="0" borderId="10" xfId="0" applyNumberFormat="1" applyFont="1" applyBorder="1" applyAlignment="1">
      <alignment horizontal="right"/>
    </xf>
    <xf numFmtId="165" fontId="5" fillId="0" borderId="17" xfId="0" applyNumberFormat="1" applyFont="1" applyBorder="1" applyAlignment="1">
      <alignment horizontal="right"/>
    </xf>
    <xf numFmtId="164" fontId="5" fillId="0" borderId="0" xfId="0" applyFont="1" applyBorder="1" applyAlignment="1">
      <alignment vertical="center" wrapText="1"/>
    </xf>
    <xf numFmtId="164" fontId="5" fillId="0" borderId="11" xfId="0" applyFont="1" applyBorder="1" applyAlignment="1">
      <alignment/>
    </xf>
    <xf numFmtId="164" fontId="5" fillId="0" borderId="0" xfId="0" applyFont="1" applyBorder="1" applyAlignment="1">
      <alignment/>
    </xf>
    <xf numFmtId="165" fontId="6" fillId="0" borderId="10" xfId="0" applyNumberFormat="1" applyFont="1" applyBorder="1" applyAlignment="1">
      <alignment/>
    </xf>
    <xf numFmtId="166" fontId="14" fillId="0" borderId="10" xfId="0" applyNumberFormat="1" applyFont="1" applyBorder="1" applyAlignment="1">
      <alignment horizontal="right"/>
    </xf>
    <xf numFmtId="167" fontId="5" fillId="0" borderId="17" xfId="0" applyNumberFormat="1" applyFont="1" applyBorder="1" applyAlignment="1">
      <alignment horizontal="right"/>
    </xf>
    <xf numFmtId="164" fontId="5" fillId="0" borderId="11" xfId="0" applyFont="1" applyBorder="1" applyAlignment="1">
      <alignment vertical="top" wrapText="1"/>
    </xf>
    <xf numFmtId="166" fontId="16" fillId="0" borderId="17" xfId="0" applyNumberFormat="1" applyFont="1" applyBorder="1" applyAlignment="1">
      <alignment horizontal="right" shrinkToFit="1"/>
    </xf>
    <xf numFmtId="164" fontId="5" fillId="0" borderId="0" xfId="0" applyFont="1" applyBorder="1" applyAlignment="1">
      <alignment vertical="top" wrapText="1"/>
    </xf>
    <xf numFmtId="164" fontId="2" fillId="0" borderId="17" xfId="0" applyFont="1" applyBorder="1" applyAlignment="1">
      <alignment horizontal="right"/>
    </xf>
    <xf numFmtId="164" fontId="5" fillId="0" borderId="16" xfId="0" applyFont="1" applyBorder="1" applyAlignment="1">
      <alignment vertical="top" wrapText="1"/>
    </xf>
    <xf numFmtId="165" fontId="5" fillId="0" borderId="0" xfId="0" applyNumberFormat="1" applyFont="1" applyBorder="1" applyAlignment="1">
      <alignment horizontal="center"/>
    </xf>
    <xf numFmtId="166" fontId="2" fillId="0" borderId="0" xfId="0" applyNumberFormat="1" applyFont="1" applyBorder="1" applyAlignment="1">
      <alignment horizontal="right" wrapText="1"/>
    </xf>
    <xf numFmtId="165" fontId="6" fillId="0" borderId="1" xfId="0" applyNumberFormat="1" applyFont="1" applyBorder="1" applyAlignment="1">
      <alignment/>
    </xf>
    <xf numFmtId="165" fontId="5" fillId="0" borderId="23" xfId="0" applyNumberFormat="1" applyFont="1" applyBorder="1" applyAlignment="1">
      <alignment horizontal="right"/>
    </xf>
    <xf numFmtId="165" fontId="5" fillId="0" borderId="0" xfId="0" applyNumberFormat="1" applyFont="1" applyBorder="1" applyAlignment="1">
      <alignment/>
    </xf>
    <xf numFmtId="164" fontId="5" fillId="0" borderId="0" xfId="0" applyFont="1" applyBorder="1" applyAlignment="1">
      <alignment horizontal="left" vertical="top" wrapText="1"/>
    </xf>
    <xf numFmtId="164" fontId="5" fillId="0" borderId="0" xfId="0" applyFont="1" applyAlignment="1">
      <alignment/>
    </xf>
    <xf numFmtId="164" fontId="5" fillId="0" borderId="0" xfId="0" applyFont="1" applyBorder="1" applyAlignment="1">
      <alignment/>
    </xf>
    <xf numFmtId="164" fontId="5" fillId="0" borderId="0" xfId="0" applyFont="1" applyBorder="1" applyAlignment="1">
      <alignment horizontal="center"/>
    </xf>
    <xf numFmtId="164" fontId="5" fillId="0" borderId="0" xfId="0" applyFont="1" applyBorder="1" applyAlignment="1">
      <alignment horizontal="center" vertical="top"/>
    </xf>
    <xf numFmtId="165" fontId="2" fillId="0" borderId="0" xfId="0" applyNumberFormat="1" applyFont="1" applyBorder="1" applyAlignment="1">
      <alignment horizontal="center" wrapText="1"/>
    </xf>
    <xf numFmtId="164" fontId="5" fillId="0" borderId="0" xfId="0" applyFont="1" applyBorder="1" applyAlignment="1">
      <alignment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100"/>
  <sheetViews>
    <sheetView showGridLines="0" tabSelected="1" view="pageBreakPreview" zoomScale="75" zoomScaleSheetLayoutView="75" workbookViewId="0" topLeftCell="A1">
      <selection activeCell="D97" sqref="D97"/>
    </sheetView>
  </sheetViews>
  <sheetFormatPr defaultColWidth="9.00390625" defaultRowHeight="12.75"/>
  <cols>
    <col min="1" max="1" width="56.50390625" style="1" customWidth="1"/>
    <col min="2" max="2" width="6.00390625" style="1" customWidth="1"/>
    <col min="3" max="3" width="43.00390625" style="1" customWidth="1"/>
    <col min="4" max="4" width="30.75390625" style="2" customWidth="1"/>
    <col min="5" max="5" width="24.50390625" style="2" customWidth="1"/>
    <col min="6" max="6" width="25.00390625" style="3" customWidth="1"/>
    <col min="7" max="7" width="9.125" style="3" customWidth="1"/>
    <col min="8" max="8" width="0" style="3" hidden="1" customWidth="1"/>
    <col min="9" max="16384" width="9.125" style="3" customWidth="1"/>
  </cols>
  <sheetData>
    <row r="1" spans="1:256" ht="10.5" customHeight="1">
      <c r="A1"/>
      <c r="B1"/>
      <c r="C1"/>
      <c r="D1" s="4"/>
      <c r="E1" s="4"/>
      <c r="F1" s="4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9.75" customHeight="1">
      <c r="A2"/>
      <c r="B2"/>
      <c r="C2"/>
      <c r="D2" s="3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10.5" customHeight="1">
      <c r="A3"/>
      <c r="B3"/>
      <c r="C3"/>
      <c r="D3" s="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ht="11.25" customHeight="1">
      <c r="A4"/>
      <c r="B4"/>
      <c r="C4"/>
      <c r="D4" s="3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10.5" customHeight="1">
      <c r="A5"/>
      <c r="B5"/>
      <c r="C5"/>
      <c r="D5" s="3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17.25" customHeight="1">
      <c r="A6" s="5" t="s">
        <v>0</v>
      </c>
      <c r="B6" s="5"/>
      <c r="C6" s="5"/>
      <c r="D6" s="5"/>
      <c r="E6" s="5"/>
      <c r="F6" s="6" t="s">
        <v>1</v>
      </c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ht="15" customHeight="1">
      <c r="A7"/>
      <c r="C7"/>
      <c r="D7" s="7" t="s">
        <v>2</v>
      </c>
      <c r="E7" s="7"/>
      <c r="F7" s="8" t="s">
        <v>3</v>
      </c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ht="15.75" customHeight="1">
      <c r="A8" s="9"/>
      <c r="B8" s="9"/>
      <c r="C8" s="7" t="s">
        <v>4</v>
      </c>
      <c r="D8" s="7"/>
      <c r="E8" s="9" t="s">
        <v>5</v>
      </c>
      <c r="F8" s="10" t="s">
        <v>6</v>
      </c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ht="15.75" customHeight="1">
      <c r="A9" s="11" t="s">
        <v>7</v>
      </c>
      <c r="E9" s="2" t="s">
        <v>8</v>
      </c>
      <c r="F9" s="12" t="s">
        <v>9</v>
      </c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ht="17.25" customHeight="1">
      <c r="A10" s="13" t="s">
        <v>10</v>
      </c>
      <c r="B10" s="14"/>
      <c r="C10" s="14"/>
      <c r="D10" s="14"/>
      <c r="E10" s="2" t="s">
        <v>11</v>
      </c>
      <c r="F10" s="10" t="s">
        <v>12</v>
      </c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ht="35.25" customHeight="1">
      <c r="A11" s="15" t="s">
        <v>13</v>
      </c>
      <c r="B11" s="15"/>
      <c r="C11" s="15"/>
      <c r="D11" s="15"/>
      <c r="E11" s="2" t="s">
        <v>14</v>
      </c>
      <c r="F11" s="10" t="s">
        <v>15</v>
      </c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ht="13.5" customHeight="1">
      <c r="A12" s="13" t="s">
        <v>16</v>
      </c>
      <c r="F12" s="10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ht="17.25" customHeight="1">
      <c r="A13" s="11" t="s">
        <v>17</v>
      </c>
      <c r="F13" s="16" t="s">
        <v>18</v>
      </c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ht="13.5" customHeight="1">
      <c r="A14"/>
      <c r="B14" s="17"/>
      <c r="C14" s="17" t="s">
        <v>19</v>
      </c>
      <c r="F14" s="18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ht="5.25" customHeight="1">
      <c r="A15" s="19"/>
      <c r="B15" s="19"/>
      <c r="C15" s="20"/>
      <c r="D15" s="21"/>
      <c r="E15" s="21"/>
      <c r="F15" s="22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ht="16.5" customHeight="1">
      <c r="A16" s="23"/>
      <c r="B16" s="24" t="s">
        <v>20</v>
      </c>
      <c r="C16" s="25" t="s">
        <v>21</v>
      </c>
      <c r="D16" s="26" t="s">
        <v>22</v>
      </c>
      <c r="E16" s="27"/>
      <c r="F16" s="27" t="s">
        <v>23</v>
      </c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21.75" customHeight="1">
      <c r="A17" s="25" t="s">
        <v>24</v>
      </c>
      <c r="B17" s="24" t="s">
        <v>25</v>
      </c>
      <c r="C17" s="25" t="s">
        <v>26</v>
      </c>
      <c r="D17" s="26" t="s">
        <v>27</v>
      </c>
      <c r="E17" s="26" t="s">
        <v>28</v>
      </c>
      <c r="F17" s="26" t="s">
        <v>29</v>
      </c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16.5" customHeight="1">
      <c r="A18" s="28"/>
      <c r="B18" s="24" t="s">
        <v>30</v>
      </c>
      <c r="C18" s="25" t="s">
        <v>31</v>
      </c>
      <c r="D18" s="26" t="s">
        <v>29</v>
      </c>
      <c r="E18" s="26"/>
      <c r="F18" s="26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ht="19.5" customHeight="1">
      <c r="A19" s="29">
        <v>1</v>
      </c>
      <c r="B19" s="30">
        <v>2</v>
      </c>
      <c r="C19" s="30">
        <v>3</v>
      </c>
      <c r="D19" s="31" t="s">
        <v>32</v>
      </c>
      <c r="E19" s="31" t="s">
        <v>33</v>
      </c>
      <c r="F19" s="31" t="s">
        <v>34</v>
      </c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ht="29.25" customHeight="1">
      <c r="A20" s="32" t="s">
        <v>35</v>
      </c>
      <c r="B20" s="33" t="s">
        <v>36</v>
      </c>
      <c r="C20" s="34" t="s">
        <v>37</v>
      </c>
      <c r="D20" s="35">
        <f>D22+D86</f>
        <v>10029600</v>
      </c>
      <c r="E20" s="35">
        <f>E22+E86</f>
        <v>7128645.32</v>
      </c>
      <c r="F20" s="36">
        <f>D20-E20</f>
        <v>2900954.6799999997</v>
      </c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ht="15.75" customHeight="1">
      <c r="A21" s="32" t="s">
        <v>38</v>
      </c>
      <c r="B21" s="37" t="s">
        <v>36</v>
      </c>
      <c r="C21" s="38"/>
      <c r="D21" s="39"/>
      <c r="E21" s="39"/>
      <c r="F21" s="40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ht="21.75" customHeight="1">
      <c r="A22" s="41" t="s">
        <v>39</v>
      </c>
      <c r="B22" s="37" t="s">
        <v>36</v>
      </c>
      <c r="C22" s="42" t="s">
        <v>40</v>
      </c>
      <c r="D22" s="39">
        <f>D23+D28+D37+D60+D53+D56+D71+D75+D83+D79</f>
        <v>1265500</v>
      </c>
      <c r="E22" s="39">
        <f>E23+E28+E37+E60+E56+E75+E83+E71+E53+E79</f>
        <v>1142724.6800000002</v>
      </c>
      <c r="F22" s="40">
        <f aca="true" t="shared" si="0" ref="F22:F70">D22-E22</f>
        <v>122775.31999999983</v>
      </c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ht="21" customHeight="1">
      <c r="A23" s="41" t="s">
        <v>41</v>
      </c>
      <c r="B23" s="37" t="s">
        <v>36</v>
      </c>
      <c r="C23" s="42" t="s">
        <v>42</v>
      </c>
      <c r="D23" s="43">
        <f aca="true" t="shared" si="1" ref="D23:D24">D24</f>
        <v>265700</v>
      </c>
      <c r="E23" s="44">
        <f>E24</f>
        <v>171886.53</v>
      </c>
      <c r="F23" s="40">
        <f t="shared" si="0"/>
        <v>93813.47</v>
      </c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ht="19.5" customHeight="1">
      <c r="A24" s="41" t="s">
        <v>43</v>
      </c>
      <c r="B24" s="37" t="s">
        <v>36</v>
      </c>
      <c r="C24" s="42" t="s">
        <v>44</v>
      </c>
      <c r="D24" s="43">
        <f t="shared" si="1"/>
        <v>265700</v>
      </c>
      <c r="E24" s="44">
        <f>E25+E26</f>
        <v>171886.53</v>
      </c>
      <c r="F24" s="40">
        <f t="shared" si="0"/>
        <v>93813.47</v>
      </c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ht="127.5" customHeight="1">
      <c r="A25" s="41" t="s">
        <v>45</v>
      </c>
      <c r="B25" s="37" t="s">
        <v>36</v>
      </c>
      <c r="C25" s="42" t="s">
        <v>46</v>
      </c>
      <c r="D25" s="43">
        <v>265700</v>
      </c>
      <c r="E25" s="44">
        <v>169434.97</v>
      </c>
      <c r="F25" s="40">
        <f t="shared" si="0"/>
        <v>96265.03</v>
      </c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ht="81.75" customHeight="1">
      <c r="A26" s="41" t="s">
        <v>47</v>
      </c>
      <c r="B26" s="37" t="s">
        <v>36</v>
      </c>
      <c r="C26" s="42" t="s">
        <v>48</v>
      </c>
      <c r="D26" s="43">
        <v>0</v>
      </c>
      <c r="E26" s="44">
        <v>2451.56</v>
      </c>
      <c r="F26" s="40">
        <f t="shared" si="0"/>
        <v>-2451.56</v>
      </c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6" ht="61.5" customHeight="1" hidden="1">
      <c r="A27" s="41" t="s">
        <v>49</v>
      </c>
      <c r="B27" s="37" t="s">
        <v>36</v>
      </c>
      <c r="C27" s="42" t="s">
        <v>50</v>
      </c>
      <c r="D27" s="43">
        <v>0</v>
      </c>
      <c r="E27" s="44">
        <v>117</v>
      </c>
      <c r="F27" s="40">
        <f t="shared" si="0"/>
        <v>-117</v>
      </c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256" ht="23.25">
      <c r="A28" s="41" t="s">
        <v>51</v>
      </c>
      <c r="B28" s="37" t="s">
        <v>36</v>
      </c>
      <c r="C28" s="42" t="s">
        <v>52</v>
      </c>
      <c r="D28" s="43">
        <f>D29+D35</f>
        <v>2300</v>
      </c>
      <c r="E28" s="44">
        <f>E29+E36</f>
        <v>33857.54</v>
      </c>
      <c r="F28" s="40">
        <f t="shared" si="0"/>
        <v>-31557.54</v>
      </c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256" ht="43.5" customHeight="1">
      <c r="A29" s="45" t="s">
        <v>53</v>
      </c>
      <c r="B29" s="37" t="s">
        <v>36</v>
      </c>
      <c r="C29" s="42" t="s">
        <v>54</v>
      </c>
      <c r="D29" s="43">
        <f>D30</f>
        <v>1400</v>
      </c>
      <c r="E29" s="44">
        <f>E30+E33</f>
        <v>33010.68</v>
      </c>
      <c r="F29" s="40">
        <f t="shared" si="0"/>
        <v>-31610.68</v>
      </c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256" ht="60.75" customHeight="1">
      <c r="A30" s="45" t="s">
        <v>55</v>
      </c>
      <c r="B30" s="37" t="s">
        <v>36</v>
      </c>
      <c r="C30" s="42" t="s">
        <v>56</v>
      </c>
      <c r="D30" s="43">
        <v>1400</v>
      </c>
      <c r="E30" s="44">
        <f>E31+E32</f>
        <v>5676.1</v>
      </c>
      <c r="F30" s="40">
        <f t="shared" si="0"/>
        <v>-4276.1</v>
      </c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1:256" ht="75.75" customHeight="1">
      <c r="A31" s="45" t="s">
        <v>57</v>
      </c>
      <c r="B31" s="37" t="s">
        <v>36</v>
      </c>
      <c r="C31" s="42" t="s">
        <v>58</v>
      </c>
      <c r="D31" s="43">
        <v>0</v>
      </c>
      <c r="E31" s="44">
        <v>5676.1</v>
      </c>
      <c r="F31" s="40">
        <f t="shared" si="0"/>
        <v>-5676.1</v>
      </c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1:256" ht="55.5" customHeight="1">
      <c r="A32" s="45" t="s">
        <v>55</v>
      </c>
      <c r="B32" s="37" t="s">
        <v>36</v>
      </c>
      <c r="C32" s="42" t="s">
        <v>59</v>
      </c>
      <c r="D32" s="43">
        <v>0</v>
      </c>
      <c r="E32" s="44">
        <v>0</v>
      </c>
      <c r="F32" s="40">
        <f t="shared" si="0"/>
        <v>0</v>
      </c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1:256" ht="80.25" customHeight="1">
      <c r="A33" s="45" t="s">
        <v>60</v>
      </c>
      <c r="B33" s="37" t="s">
        <v>36</v>
      </c>
      <c r="C33" s="42" t="s">
        <v>61</v>
      </c>
      <c r="D33" s="43">
        <v>0</v>
      </c>
      <c r="E33" s="44">
        <f>E34</f>
        <v>27334.58</v>
      </c>
      <c r="F33" s="40">
        <f t="shared" si="0"/>
        <v>-27334.58</v>
      </c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1:256" ht="69.75" customHeight="1">
      <c r="A34" s="45" t="s">
        <v>60</v>
      </c>
      <c r="B34" s="37" t="s">
        <v>36</v>
      </c>
      <c r="C34" s="42" t="s">
        <v>62</v>
      </c>
      <c r="D34" s="43">
        <v>0</v>
      </c>
      <c r="E34" s="44">
        <v>27334.58</v>
      </c>
      <c r="F34" s="40">
        <f t="shared" si="0"/>
        <v>-27334.58</v>
      </c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1:256" ht="35.25" customHeight="1">
      <c r="A35" s="45" t="s">
        <v>63</v>
      </c>
      <c r="B35" s="37" t="s">
        <v>36</v>
      </c>
      <c r="C35" s="42" t="s">
        <v>64</v>
      </c>
      <c r="D35" s="43">
        <f>D36</f>
        <v>900</v>
      </c>
      <c r="E35" s="44">
        <f>E36</f>
        <v>846.86</v>
      </c>
      <c r="F35" s="40">
        <f t="shared" si="0"/>
        <v>53.139999999999986</v>
      </c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1:256" ht="26.25" customHeight="1">
      <c r="A36" s="45" t="s">
        <v>63</v>
      </c>
      <c r="B36" s="37" t="s">
        <v>36</v>
      </c>
      <c r="C36" s="42" t="s">
        <v>65</v>
      </c>
      <c r="D36" s="43">
        <v>900</v>
      </c>
      <c r="E36" s="44">
        <v>846.86</v>
      </c>
      <c r="F36" s="40">
        <f t="shared" si="0"/>
        <v>53.139999999999986</v>
      </c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1:256" ht="23.25">
      <c r="A37" s="45" t="s">
        <v>66</v>
      </c>
      <c r="B37" s="37" t="s">
        <v>36</v>
      </c>
      <c r="C37" s="42" t="s">
        <v>67</v>
      </c>
      <c r="D37" s="43">
        <f>D38+D44</f>
        <v>906800</v>
      </c>
      <c r="E37" s="44">
        <f>E38+E44</f>
        <v>798397.93</v>
      </c>
      <c r="F37" s="40">
        <f t="shared" si="0"/>
        <v>108402.06999999995</v>
      </c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1:256" ht="23.25">
      <c r="A38" s="45" t="s">
        <v>68</v>
      </c>
      <c r="B38" s="37" t="s">
        <v>36</v>
      </c>
      <c r="C38" s="42" t="s">
        <v>69</v>
      </c>
      <c r="D38" s="43">
        <f>D39</f>
        <v>177000</v>
      </c>
      <c r="E38" s="44">
        <f>E39</f>
        <v>189166.41</v>
      </c>
      <c r="F38" s="40">
        <f t="shared" si="0"/>
        <v>-12166.410000000003</v>
      </c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1:256" ht="72">
      <c r="A39" s="45" t="s">
        <v>70</v>
      </c>
      <c r="B39" s="37" t="s">
        <v>36</v>
      </c>
      <c r="C39" s="42" t="s">
        <v>71</v>
      </c>
      <c r="D39" s="43">
        <v>177000</v>
      </c>
      <c r="E39" s="44">
        <v>189166.41</v>
      </c>
      <c r="F39" s="40">
        <f t="shared" si="0"/>
        <v>-12166.410000000003</v>
      </c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1:256" ht="36" hidden="1">
      <c r="A40" s="45" t="s">
        <v>72</v>
      </c>
      <c r="B40" s="37" t="s">
        <v>36</v>
      </c>
      <c r="C40" s="42" t="s">
        <v>73</v>
      </c>
      <c r="D40" s="43"/>
      <c r="E40" s="44">
        <v>8136.41</v>
      </c>
      <c r="F40" s="40">
        <f t="shared" si="0"/>
        <v>-8136.41</v>
      </c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1:256" ht="36" hidden="1">
      <c r="A41" s="45" t="s">
        <v>74</v>
      </c>
      <c r="B41" s="37" t="s">
        <v>36</v>
      </c>
      <c r="C41" s="42" t="s">
        <v>75</v>
      </c>
      <c r="D41" s="43" t="s">
        <v>76</v>
      </c>
      <c r="E41" s="44">
        <v>409.65</v>
      </c>
      <c r="F41" s="40">
        <f t="shared" si="0"/>
        <v>-409.65</v>
      </c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1:256" ht="23.25" hidden="1">
      <c r="A42" s="45" t="s">
        <v>77</v>
      </c>
      <c r="B42" s="37" t="s">
        <v>36</v>
      </c>
      <c r="C42" s="42" t="s">
        <v>78</v>
      </c>
      <c r="D42" s="43">
        <v>55000</v>
      </c>
      <c r="E42" s="44">
        <v>140</v>
      </c>
      <c r="F42" s="40">
        <f t="shared" si="0"/>
        <v>54860</v>
      </c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1:256" ht="18.75" customHeight="1" hidden="1">
      <c r="A43" s="45" t="s">
        <v>79</v>
      </c>
      <c r="B43" s="37" t="s">
        <v>36</v>
      </c>
      <c r="C43" s="42" t="s">
        <v>80</v>
      </c>
      <c r="D43" s="43">
        <v>0</v>
      </c>
      <c r="E43" s="44">
        <v>43.85</v>
      </c>
      <c r="F43" s="40">
        <f t="shared" si="0"/>
        <v>-43.85</v>
      </c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1:256" ht="23.25">
      <c r="A44" s="45" t="s">
        <v>81</v>
      </c>
      <c r="B44" s="37" t="s">
        <v>36</v>
      </c>
      <c r="C44" s="42" t="s">
        <v>82</v>
      </c>
      <c r="D44" s="43">
        <f>D45+D49</f>
        <v>729800</v>
      </c>
      <c r="E44" s="44">
        <f>E45+E49</f>
        <v>609231.52</v>
      </c>
      <c r="F44" s="40">
        <f t="shared" si="0"/>
        <v>120568.47999999998</v>
      </c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1:256" ht="73.5" customHeight="1">
      <c r="A45" s="45" t="s">
        <v>83</v>
      </c>
      <c r="B45" s="37" t="s">
        <v>36</v>
      </c>
      <c r="C45" s="42" t="s">
        <v>84</v>
      </c>
      <c r="D45" s="43">
        <f>D46</f>
        <v>529400</v>
      </c>
      <c r="E45" s="44">
        <f>E46</f>
        <v>388425.58</v>
      </c>
      <c r="F45" s="40">
        <f t="shared" si="0"/>
        <v>140974.41999999998</v>
      </c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1:256" ht="124.5" customHeight="1">
      <c r="A46" s="45" t="s">
        <v>85</v>
      </c>
      <c r="B46" s="37" t="s">
        <v>36</v>
      </c>
      <c r="C46" s="42" t="s">
        <v>86</v>
      </c>
      <c r="D46" s="43">
        <v>529400</v>
      </c>
      <c r="E46" s="44">
        <v>388425.58</v>
      </c>
      <c r="F46" s="40">
        <f t="shared" si="0"/>
        <v>140974.41999999998</v>
      </c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</row>
    <row r="47" spans="1:256" ht="78.75" customHeight="1" hidden="1">
      <c r="A47" s="45" t="s">
        <v>85</v>
      </c>
      <c r="B47" s="37" t="s">
        <v>36</v>
      </c>
      <c r="C47" s="42" t="s">
        <v>87</v>
      </c>
      <c r="D47" s="43">
        <v>281300</v>
      </c>
      <c r="E47" s="44">
        <v>10662.07</v>
      </c>
      <c r="F47" s="40">
        <f t="shared" si="0"/>
        <v>270637.93</v>
      </c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1:256" ht="84.75" customHeight="1" hidden="1">
      <c r="A48" s="45" t="s">
        <v>88</v>
      </c>
      <c r="B48" s="37" t="s">
        <v>36</v>
      </c>
      <c r="C48" s="42" t="s">
        <v>89</v>
      </c>
      <c r="D48" s="43">
        <v>0</v>
      </c>
      <c r="E48" s="44">
        <v>745.22</v>
      </c>
      <c r="F48" s="40">
        <f t="shared" si="0"/>
        <v>-745.22</v>
      </c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</row>
    <row r="49" spans="1:256" ht="73.5" customHeight="1">
      <c r="A49" s="45" t="s">
        <v>90</v>
      </c>
      <c r="B49" s="37" t="s">
        <v>36</v>
      </c>
      <c r="C49" s="42" t="s">
        <v>91</v>
      </c>
      <c r="D49" s="43">
        <f>D50</f>
        <v>200400</v>
      </c>
      <c r="E49" s="44">
        <f>E50</f>
        <v>220805.94</v>
      </c>
      <c r="F49" s="40">
        <f t="shared" si="0"/>
        <v>-20405.940000000002</v>
      </c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</row>
    <row r="50" spans="1:256" ht="126" customHeight="1">
      <c r="A50" s="45" t="s">
        <v>92</v>
      </c>
      <c r="B50" s="37" t="s">
        <v>36</v>
      </c>
      <c r="C50" s="42" t="s">
        <v>93</v>
      </c>
      <c r="D50" s="39">
        <v>200400</v>
      </c>
      <c r="E50" s="39">
        <v>220805.94</v>
      </c>
      <c r="F50" s="40">
        <f t="shared" si="0"/>
        <v>-20405.940000000002</v>
      </c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</row>
    <row r="51" spans="1:256" ht="75.75" customHeight="1" hidden="1">
      <c r="A51" s="45" t="s">
        <v>92</v>
      </c>
      <c r="B51" s="37" t="s">
        <v>94</v>
      </c>
      <c r="C51" s="42" t="s">
        <v>95</v>
      </c>
      <c r="D51" s="39">
        <v>200400</v>
      </c>
      <c r="E51" s="39">
        <v>151099.06</v>
      </c>
      <c r="F51" s="40">
        <f t="shared" si="0"/>
        <v>49300.94</v>
      </c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</row>
    <row r="52" spans="1:256" ht="81.75" customHeight="1" hidden="1">
      <c r="A52" s="45" t="s">
        <v>92</v>
      </c>
      <c r="B52" s="37" t="s">
        <v>96</v>
      </c>
      <c r="C52" s="42" t="s">
        <v>97</v>
      </c>
      <c r="D52" s="39">
        <v>200400</v>
      </c>
      <c r="E52" s="39">
        <v>151099.06</v>
      </c>
      <c r="F52" s="40">
        <f t="shared" si="0"/>
        <v>49300.94</v>
      </c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</row>
    <row r="53" spans="1:256" ht="32.25" customHeight="1">
      <c r="A53" s="45" t="s">
        <v>98</v>
      </c>
      <c r="B53" s="37" t="s">
        <v>36</v>
      </c>
      <c r="C53" s="42" t="s">
        <v>99</v>
      </c>
      <c r="D53" s="39">
        <f aca="true" t="shared" si="2" ref="D53:D54">D54</f>
        <v>4000</v>
      </c>
      <c r="E53" s="39">
        <f aca="true" t="shared" si="3" ref="E53:E54">E54</f>
        <v>4900</v>
      </c>
      <c r="F53" s="40">
        <f t="shared" si="0"/>
        <v>-900</v>
      </c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</row>
    <row r="54" spans="1:256" ht="70.5" customHeight="1">
      <c r="A54" s="45" t="s">
        <v>100</v>
      </c>
      <c r="B54" s="37" t="s">
        <v>36</v>
      </c>
      <c r="C54" s="42" t="s">
        <v>101</v>
      </c>
      <c r="D54" s="39">
        <f t="shared" si="2"/>
        <v>4000</v>
      </c>
      <c r="E54" s="39">
        <f t="shared" si="3"/>
        <v>4900</v>
      </c>
      <c r="F54" s="40">
        <f t="shared" si="0"/>
        <v>-900</v>
      </c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</row>
    <row r="55" spans="1:256" ht="129" customHeight="1">
      <c r="A55" s="45" t="s">
        <v>102</v>
      </c>
      <c r="B55" s="37" t="s">
        <v>36</v>
      </c>
      <c r="C55" s="42" t="s">
        <v>103</v>
      </c>
      <c r="D55" s="39">
        <v>4000</v>
      </c>
      <c r="E55" s="39">
        <v>4900</v>
      </c>
      <c r="F55" s="40">
        <f t="shared" si="0"/>
        <v>-900</v>
      </c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</row>
    <row r="56" spans="1:256" ht="60.75" customHeight="1">
      <c r="A56" s="46" t="s">
        <v>104</v>
      </c>
      <c r="B56" s="37" t="s">
        <v>36</v>
      </c>
      <c r="C56" s="47" t="s">
        <v>105</v>
      </c>
      <c r="D56" s="39">
        <f aca="true" t="shared" si="4" ref="D56:D58">D57</f>
        <v>0</v>
      </c>
      <c r="E56" s="39">
        <f aca="true" t="shared" si="5" ref="E56:E58">E57</f>
        <v>0</v>
      </c>
      <c r="F56" s="40">
        <f t="shared" si="0"/>
        <v>0</v>
      </c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</row>
    <row r="57" spans="1:256" ht="33" customHeight="1">
      <c r="A57" s="48" t="s">
        <v>106</v>
      </c>
      <c r="B57" s="37" t="s">
        <v>36</v>
      </c>
      <c r="C57" s="47" t="s">
        <v>107</v>
      </c>
      <c r="D57" s="39">
        <f t="shared" si="4"/>
        <v>0</v>
      </c>
      <c r="E57" s="39">
        <f t="shared" si="5"/>
        <v>0</v>
      </c>
      <c r="F57" s="40">
        <f t="shared" si="0"/>
        <v>0</v>
      </c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</row>
    <row r="58" spans="1:256" ht="36" customHeight="1">
      <c r="A58" s="46" t="s">
        <v>108</v>
      </c>
      <c r="B58" s="37" t="s">
        <v>36</v>
      </c>
      <c r="C58" s="47" t="s">
        <v>109</v>
      </c>
      <c r="D58" s="39">
        <f t="shared" si="4"/>
        <v>0</v>
      </c>
      <c r="E58" s="39">
        <f t="shared" si="5"/>
        <v>0</v>
      </c>
      <c r="F58" s="40">
        <f t="shared" si="0"/>
        <v>0</v>
      </c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</row>
    <row r="59" spans="1:256" ht="51" customHeight="1">
      <c r="A59" s="49" t="s">
        <v>110</v>
      </c>
      <c r="B59" s="37" t="s">
        <v>36</v>
      </c>
      <c r="C59" s="47" t="s">
        <v>111</v>
      </c>
      <c r="D59" s="39">
        <v>0</v>
      </c>
      <c r="E59" s="39">
        <v>0</v>
      </c>
      <c r="F59" s="40">
        <f t="shared" si="0"/>
        <v>0</v>
      </c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</row>
    <row r="60" spans="1:256" ht="75" customHeight="1">
      <c r="A60" s="45" t="s">
        <v>112</v>
      </c>
      <c r="B60" s="37" t="s">
        <v>36</v>
      </c>
      <c r="C60" s="42" t="s">
        <v>113</v>
      </c>
      <c r="D60" s="39">
        <f aca="true" t="shared" si="6" ref="D60:D62">D61</f>
        <v>83700</v>
      </c>
      <c r="E60" s="39">
        <f aca="true" t="shared" si="7" ref="E60:E62">E61</f>
        <v>60380.57</v>
      </c>
      <c r="F60" s="40">
        <f t="shared" si="0"/>
        <v>23319.43</v>
      </c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</row>
    <row r="61" spans="1:256" ht="162">
      <c r="A61" s="45" t="s">
        <v>114</v>
      </c>
      <c r="B61" s="37" t="s">
        <v>36</v>
      </c>
      <c r="C61" s="42" t="s">
        <v>115</v>
      </c>
      <c r="D61" s="39">
        <f t="shared" si="6"/>
        <v>83700</v>
      </c>
      <c r="E61" s="39">
        <f t="shared" si="7"/>
        <v>60380.57</v>
      </c>
      <c r="F61" s="40">
        <f t="shared" si="0"/>
        <v>23319.43</v>
      </c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</row>
    <row r="62" spans="1:256" ht="126">
      <c r="A62" s="45" t="s">
        <v>116</v>
      </c>
      <c r="B62" s="37" t="s">
        <v>36</v>
      </c>
      <c r="C62" s="42" t="s">
        <v>117</v>
      </c>
      <c r="D62" s="39">
        <f t="shared" si="6"/>
        <v>83700</v>
      </c>
      <c r="E62" s="39">
        <f t="shared" si="7"/>
        <v>60380.57</v>
      </c>
      <c r="F62" s="40">
        <f t="shared" si="0"/>
        <v>23319.43</v>
      </c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</row>
    <row r="63" spans="1:256" ht="158.25" customHeight="1">
      <c r="A63" s="50" t="s">
        <v>118</v>
      </c>
      <c r="B63" s="37" t="s">
        <v>36</v>
      </c>
      <c r="C63" s="42" t="s">
        <v>119</v>
      </c>
      <c r="D63" s="39">
        <v>83700</v>
      </c>
      <c r="E63" s="39">
        <v>60380.57</v>
      </c>
      <c r="F63" s="40">
        <f t="shared" si="0"/>
        <v>23319.43</v>
      </c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</row>
    <row r="64" spans="1:256" ht="15.75" customHeight="1" hidden="1">
      <c r="A64" s="45" t="s">
        <v>120</v>
      </c>
      <c r="B64" s="37" t="s">
        <v>36</v>
      </c>
      <c r="C64" s="42" t="s">
        <v>121</v>
      </c>
      <c r="D64" s="39">
        <f aca="true" t="shared" si="8" ref="D64:D66">D65</f>
        <v>0</v>
      </c>
      <c r="E64" s="39">
        <f aca="true" t="shared" si="9" ref="E64:E66">E65</f>
        <v>0</v>
      </c>
      <c r="F64" s="40">
        <f t="shared" si="0"/>
        <v>0</v>
      </c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1:256" ht="9" customHeight="1" hidden="1">
      <c r="A65" s="45" t="s">
        <v>122</v>
      </c>
      <c r="B65" s="37" t="s">
        <v>36</v>
      </c>
      <c r="C65" s="42" t="s">
        <v>123</v>
      </c>
      <c r="D65" s="39">
        <f t="shared" si="8"/>
        <v>0</v>
      </c>
      <c r="E65" s="39">
        <f t="shared" si="9"/>
        <v>0</v>
      </c>
      <c r="F65" s="40">
        <f t="shared" si="0"/>
        <v>0</v>
      </c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</row>
    <row r="66" spans="1:256" ht="12" customHeight="1" hidden="1">
      <c r="A66" s="51" t="s">
        <v>124</v>
      </c>
      <c r="B66" s="37" t="s">
        <v>36</v>
      </c>
      <c r="C66" s="42" t="s">
        <v>125</v>
      </c>
      <c r="D66" s="39">
        <f t="shared" si="8"/>
        <v>0</v>
      </c>
      <c r="E66" s="39">
        <f t="shared" si="9"/>
        <v>0</v>
      </c>
      <c r="F66" s="40">
        <f t="shared" si="0"/>
        <v>0</v>
      </c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</row>
    <row r="67" spans="1:256" ht="11.25" customHeight="1" hidden="1">
      <c r="A67" s="51" t="s">
        <v>126</v>
      </c>
      <c r="B67" s="37" t="s">
        <v>36</v>
      </c>
      <c r="C67" s="42" t="s">
        <v>127</v>
      </c>
      <c r="D67" s="39"/>
      <c r="E67" s="39"/>
      <c r="F67" s="40">
        <f t="shared" si="0"/>
        <v>0</v>
      </c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</row>
    <row r="68" spans="1:256" ht="11.25" customHeight="1" hidden="1">
      <c r="A68" s="45" t="s">
        <v>112</v>
      </c>
      <c r="B68" s="37" t="s">
        <v>36</v>
      </c>
      <c r="C68" s="42" t="s">
        <v>128</v>
      </c>
      <c r="D68" s="39"/>
      <c r="E68" s="39">
        <f aca="true" t="shared" si="10" ref="E68:E69">E69</f>
        <v>0</v>
      </c>
      <c r="F68" s="40">
        <f t="shared" si="0"/>
        <v>0</v>
      </c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</row>
    <row r="69" spans="1:256" ht="26.25" customHeight="1" hidden="1">
      <c r="A69" s="45" t="s">
        <v>129</v>
      </c>
      <c r="B69" s="37" t="s">
        <v>36</v>
      </c>
      <c r="C69" s="42" t="s">
        <v>130</v>
      </c>
      <c r="D69" s="39">
        <v>0</v>
      </c>
      <c r="E69" s="39">
        <f t="shared" si="10"/>
        <v>0</v>
      </c>
      <c r="F69" s="40">
        <f t="shared" si="0"/>
        <v>0</v>
      </c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</row>
    <row r="70" spans="1:256" ht="12.75" customHeight="1" hidden="1">
      <c r="A70" s="45" t="s">
        <v>131</v>
      </c>
      <c r="B70" s="37" t="s">
        <v>36</v>
      </c>
      <c r="C70" s="42" t="s">
        <v>132</v>
      </c>
      <c r="D70" s="39">
        <f>D74</f>
        <v>0</v>
      </c>
      <c r="E70" s="39">
        <f>E74</f>
        <v>0</v>
      </c>
      <c r="F70" s="40">
        <f t="shared" si="0"/>
        <v>0</v>
      </c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  <c r="IV70"/>
    </row>
    <row r="71" spans="1:256" ht="42.75" customHeight="1">
      <c r="A71" s="45" t="s">
        <v>133</v>
      </c>
      <c r="B71" s="37" t="s">
        <v>36</v>
      </c>
      <c r="C71" s="42" t="s">
        <v>134</v>
      </c>
      <c r="D71" s="39">
        <f aca="true" t="shared" si="11" ref="D71:D73">D72</f>
        <v>0</v>
      </c>
      <c r="E71" s="39">
        <f aca="true" t="shared" si="12" ref="E71:E73">E72</f>
        <v>0</v>
      </c>
      <c r="F71" s="40">
        <f aca="true" t="shared" si="13" ref="F71:F73">F72</f>
        <v>0</v>
      </c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</row>
    <row r="72" spans="1:256" ht="40.5" customHeight="1">
      <c r="A72" s="45" t="s">
        <v>135</v>
      </c>
      <c r="B72" s="37" t="s">
        <v>36</v>
      </c>
      <c r="C72" s="42" t="s">
        <v>136</v>
      </c>
      <c r="D72" s="39">
        <f t="shared" si="11"/>
        <v>0</v>
      </c>
      <c r="E72" s="39">
        <f t="shared" si="12"/>
        <v>0</v>
      </c>
      <c r="F72" s="40">
        <f t="shared" si="13"/>
        <v>0</v>
      </c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  <c r="IV72"/>
    </row>
    <row r="73" spans="1:256" ht="42.75" customHeight="1">
      <c r="A73" s="45" t="s">
        <v>137</v>
      </c>
      <c r="B73" s="37" t="s">
        <v>36</v>
      </c>
      <c r="C73" s="42" t="s">
        <v>138</v>
      </c>
      <c r="D73" s="39">
        <f t="shared" si="11"/>
        <v>0</v>
      </c>
      <c r="E73" s="39">
        <f t="shared" si="12"/>
        <v>0</v>
      </c>
      <c r="F73" s="40">
        <f t="shared" si="13"/>
        <v>0</v>
      </c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  <c r="IV73"/>
    </row>
    <row r="74" spans="1:256" ht="41.25" customHeight="1">
      <c r="A74" s="45" t="s">
        <v>139</v>
      </c>
      <c r="B74" s="37" t="s">
        <v>36</v>
      </c>
      <c r="C74" s="42" t="s">
        <v>140</v>
      </c>
      <c r="D74" s="39">
        <v>0</v>
      </c>
      <c r="E74" s="39">
        <v>0</v>
      </c>
      <c r="F74" s="40">
        <f aca="true" t="shared" si="14" ref="F74:F79">D74-E74</f>
        <v>0</v>
      </c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  <c r="IV74"/>
    </row>
    <row r="75" spans="1:256" ht="41.25" customHeight="1">
      <c r="A75" s="45" t="s">
        <v>120</v>
      </c>
      <c r="B75" s="37" t="s">
        <v>36</v>
      </c>
      <c r="C75" s="42" t="s">
        <v>141</v>
      </c>
      <c r="D75" s="39">
        <f aca="true" t="shared" si="15" ref="D75:D77">D76</f>
        <v>0</v>
      </c>
      <c r="E75" s="39">
        <f aca="true" t="shared" si="16" ref="E75:E77">E76</f>
        <v>51002.11</v>
      </c>
      <c r="F75" s="40">
        <f t="shared" si="14"/>
        <v>-51002.11</v>
      </c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  <c r="IV75"/>
    </row>
    <row r="76" spans="1:256" ht="87.75" customHeight="1">
      <c r="A76" s="45" t="s">
        <v>122</v>
      </c>
      <c r="B76" s="37" t="s">
        <v>36</v>
      </c>
      <c r="C76" s="42" t="s">
        <v>142</v>
      </c>
      <c r="D76" s="39">
        <f t="shared" si="15"/>
        <v>0</v>
      </c>
      <c r="E76" s="39">
        <f t="shared" si="16"/>
        <v>51002.11</v>
      </c>
      <c r="F76" s="40">
        <f t="shared" si="14"/>
        <v>-51002.11</v>
      </c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  <c r="IU76"/>
      <c r="IV76"/>
    </row>
    <row r="77" spans="1:256" ht="94.5" customHeight="1">
      <c r="A77" s="51" t="s">
        <v>124</v>
      </c>
      <c r="B77" s="37" t="s">
        <v>36</v>
      </c>
      <c r="C77" s="42" t="s">
        <v>143</v>
      </c>
      <c r="D77" s="39">
        <f t="shared" si="15"/>
        <v>0</v>
      </c>
      <c r="E77" s="39">
        <f t="shared" si="16"/>
        <v>51002.11</v>
      </c>
      <c r="F77" s="40">
        <f t="shared" si="14"/>
        <v>-51002.11</v>
      </c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  <c r="IU77"/>
      <c r="IV77"/>
    </row>
    <row r="78" spans="1:256" ht="108.75" customHeight="1">
      <c r="A78" s="51" t="s">
        <v>126</v>
      </c>
      <c r="B78" s="37" t="s">
        <v>36</v>
      </c>
      <c r="C78" s="42" t="s">
        <v>144</v>
      </c>
      <c r="D78" s="39">
        <v>0</v>
      </c>
      <c r="E78" s="39">
        <v>51002.11</v>
      </c>
      <c r="F78" s="40">
        <f t="shared" si="14"/>
        <v>-51002.11</v>
      </c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  <c r="IU78"/>
      <c r="IV78"/>
    </row>
    <row r="79" spans="1:256" ht="35.25" customHeight="1">
      <c r="A79" s="51" t="s">
        <v>145</v>
      </c>
      <c r="B79" s="37" t="s">
        <v>36</v>
      </c>
      <c r="C79" s="42" t="s">
        <v>146</v>
      </c>
      <c r="D79" s="39">
        <f>D82</f>
        <v>3000</v>
      </c>
      <c r="E79" s="39">
        <f>E82+E80</f>
        <v>22500</v>
      </c>
      <c r="F79" s="40">
        <f t="shared" si="14"/>
        <v>-19500</v>
      </c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  <c r="IU79"/>
      <c r="IV79"/>
    </row>
    <row r="80" spans="1:256" ht="54" customHeight="1">
      <c r="A80" s="51" t="s">
        <v>147</v>
      </c>
      <c r="B80" s="37"/>
      <c r="C80" s="42" t="s">
        <v>148</v>
      </c>
      <c r="D80" s="39">
        <v>0</v>
      </c>
      <c r="E80" s="39">
        <f>E81</f>
        <v>22500</v>
      </c>
      <c r="F80" s="40">
        <v>0</v>
      </c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  <c r="IU80"/>
      <c r="IV80"/>
    </row>
    <row r="81" spans="1:256" ht="55.5" customHeight="1">
      <c r="A81" s="51" t="s">
        <v>147</v>
      </c>
      <c r="B81" s="37"/>
      <c r="C81" s="42" t="s">
        <v>149</v>
      </c>
      <c r="D81" s="39">
        <v>0</v>
      </c>
      <c r="E81" s="39">
        <v>22500</v>
      </c>
      <c r="F81" s="40">
        <v>0</v>
      </c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/>
      <c r="IU81"/>
      <c r="IV81"/>
    </row>
    <row r="82" spans="1:256" ht="76.5" customHeight="1">
      <c r="A82" s="51" t="s">
        <v>150</v>
      </c>
      <c r="B82" s="37" t="s">
        <v>36</v>
      </c>
      <c r="C82" s="42" t="s">
        <v>151</v>
      </c>
      <c r="D82" s="39">
        <v>3000</v>
      </c>
      <c r="E82" s="39">
        <v>0</v>
      </c>
      <c r="F82" s="40">
        <f aca="true" t="shared" si="17" ref="F82:F100">D82-E82</f>
        <v>3000</v>
      </c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T82"/>
      <c r="IU82"/>
      <c r="IV82"/>
    </row>
    <row r="83" spans="1:256" ht="30.75" customHeight="1">
      <c r="A83" s="51" t="s">
        <v>152</v>
      </c>
      <c r="B83" s="37" t="s">
        <v>36</v>
      </c>
      <c r="C83" s="42" t="s">
        <v>153</v>
      </c>
      <c r="D83" s="39">
        <v>0</v>
      </c>
      <c r="E83" s="39">
        <f>E85</f>
        <v>-200</v>
      </c>
      <c r="F83" s="40">
        <f t="shared" si="17"/>
        <v>200</v>
      </c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  <c r="IS83"/>
      <c r="IT83"/>
      <c r="IU83"/>
      <c r="IV83"/>
    </row>
    <row r="84" spans="1:256" ht="25.5" customHeight="1">
      <c r="A84" s="51" t="s">
        <v>154</v>
      </c>
      <c r="B84" s="37" t="s">
        <v>36</v>
      </c>
      <c r="C84" s="42" t="s">
        <v>155</v>
      </c>
      <c r="D84" s="39">
        <v>0</v>
      </c>
      <c r="E84" s="39">
        <f>E85</f>
        <v>-200</v>
      </c>
      <c r="F84" s="40">
        <f t="shared" si="17"/>
        <v>200</v>
      </c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S84"/>
      <c r="IT84"/>
      <c r="IU84"/>
      <c r="IV84"/>
    </row>
    <row r="85" spans="1:256" ht="33.75" customHeight="1">
      <c r="A85" s="51" t="s">
        <v>156</v>
      </c>
      <c r="B85" s="37" t="s">
        <v>36</v>
      </c>
      <c r="C85" s="42" t="s">
        <v>157</v>
      </c>
      <c r="D85" s="39">
        <v>0</v>
      </c>
      <c r="E85" s="39">
        <v>-200</v>
      </c>
      <c r="F85" s="40">
        <f t="shared" si="17"/>
        <v>200</v>
      </c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  <c r="IT85"/>
      <c r="IU85"/>
      <c r="IV85"/>
    </row>
    <row r="86" spans="1:256" ht="33.75" customHeight="1">
      <c r="A86" s="45" t="s">
        <v>158</v>
      </c>
      <c r="B86" s="37" t="s">
        <v>36</v>
      </c>
      <c r="C86" s="42" t="s">
        <v>159</v>
      </c>
      <c r="D86" s="39">
        <f>D87+D99</f>
        <v>8764100</v>
      </c>
      <c r="E86" s="39">
        <f>E87+E99</f>
        <v>5985920.64</v>
      </c>
      <c r="F86" s="40">
        <f t="shared" si="17"/>
        <v>2778179.3600000003</v>
      </c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  <c r="IS86"/>
      <c r="IT86"/>
      <c r="IU86"/>
      <c r="IV86"/>
    </row>
    <row r="87" spans="1:256" ht="54">
      <c r="A87" s="45" t="s">
        <v>160</v>
      </c>
      <c r="B87" s="37" t="s">
        <v>36</v>
      </c>
      <c r="C87" s="42" t="s">
        <v>161</v>
      </c>
      <c r="D87" s="39">
        <f>D88+D91+D96</f>
        <v>8764100</v>
      </c>
      <c r="E87" s="39">
        <f>E88+E91+E96</f>
        <v>5985920.64</v>
      </c>
      <c r="F87" s="40">
        <f t="shared" si="17"/>
        <v>2778179.3600000003</v>
      </c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  <c r="IS87"/>
      <c r="IT87"/>
      <c r="IU87"/>
      <c r="IV87"/>
    </row>
    <row r="88" spans="1:256" ht="42.75" customHeight="1">
      <c r="A88" s="45" t="s">
        <v>162</v>
      </c>
      <c r="B88" s="37" t="s">
        <v>36</v>
      </c>
      <c r="C88" s="42" t="s">
        <v>163</v>
      </c>
      <c r="D88" s="39">
        <f aca="true" t="shared" si="18" ref="D88:D89">D89</f>
        <v>5141400</v>
      </c>
      <c r="E88" s="39">
        <f aca="true" t="shared" si="19" ref="E88:E89">E89</f>
        <v>5006700</v>
      </c>
      <c r="F88" s="40">
        <f t="shared" si="17"/>
        <v>134700</v>
      </c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  <c r="IS88"/>
      <c r="IT88"/>
      <c r="IU88"/>
      <c r="IV88"/>
    </row>
    <row r="89" spans="1:256" ht="41.25" customHeight="1">
      <c r="A89" s="45" t="s">
        <v>164</v>
      </c>
      <c r="B89" s="37" t="s">
        <v>36</v>
      </c>
      <c r="C89" s="42" t="s">
        <v>165</v>
      </c>
      <c r="D89" s="39">
        <f t="shared" si="18"/>
        <v>5141400</v>
      </c>
      <c r="E89" s="39">
        <f t="shared" si="19"/>
        <v>5006700</v>
      </c>
      <c r="F89" s="40">
        <f t="shared" si="17"/>
        <v>134700</v>
      </c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  <c r="IR89"/>
      <c r="IS89"/>
      <c r="IT89"/>
      <c r="IU89"/>
      <c r="IV89"/>
    </row>
    <row r="90" spans="1:256" ht="45" customHeight="1">
      <c r="A90" s="45" t="s">
        <v>166</v>
      </c>
      <c r="B90" s="37" t="s">
        <v>36</v>
      </c>
      <c r="C90" s="42" t="s">
        <v>167</v>
      </c>
      <c r="D90" s="39">
        <v>5141400</v>
      </c>
      <c r="E90" s="39">
        <v>5006700</v>
      </c>
      <c r="F90" s="40">
        <f t="shared" si="17"/>
        <v>134700</v>
      </c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  <c r="EM90"/>
      <c r="EN90"/>
      <c r="EO90"/>
      <c r="EP90"/>
      <c r="EQ90"/>
      <c r="ER90"/>
      <c r="ES90"/>
      <c r="ET90"/>
      <c r="EU90"/>
      <c r="EV90"/>
      <c r="EW90"/>
      <c r="EX90"/>
      <c r="EY90"/>
      <c r="EZ90"/>
      <c r="FA90"/>
      <c r="FB90"/>
      <c r="FC90"/>
      <c r="FD90"/>
      <c r="FE90"/>
      <c r="FF90"/>
      <c r="FG90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  <c r="IR90"/>
      <c r="IS90"/>
      <c r="IT90"/>
      <c r="IU90"/>
      <c r="IV90"/>
    </row>
    <row r="91" spans="1:256" ht="54">
      <c r="A91" s="45" t="s">
        <v>168</v>
      </c>
      <c r="B91" s="37" t="s">
        <v>36</v>
      </c>
      <c r="C91" s="42" t="s">
        <v>169</v>
      </c>
      <c r="D91" s="39">
        <f>D93+D95</f>
        <v>149500</v>
      </c>
      <c r="E91" s="39">
        <f>E92+E95</f>
        <v>149500</v>
      </c>
      <c r="F91" s="40">
        <f t="shared" si="17"/>
        <v>0</v>
      </c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  <c r="EH91"/>
      <c r="EI91"/>
      <c r="EJ91"/>
      <c r="EK91"/>
      <c r="EL91"/>
      <c r="EM91"/>
      <c r="EN91"/>
      <c r="EO91"/>
      <c r="EP91"/>
      <c r="EQ91"/>
      <c r="ER91"/>
      <c r="ES91"/>
      <c r="ET91"/>
      <c r="EU91"/>
      <c r="EV91"/>
      <c r="EW91"/>
      <c r="EX91"/>
      <c r="EY91"/>
      <c r="EZ91"/>
      <c r="FA91"/>
      <c r="FB91"/>
      <c r="FC91"/>
      <c r="FD91"/>
      <c r="FE91"/>
      <c r="FF91"/>
      <c r="FG91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  <c r="IR91"/>
      <c r="IS91"/>
      <c r="IT91"/>
      <c r="IU91"/>
      <c r="IV91"/>
    </row>
    <row r="92" spans="1:256" ht="73.5" customHeight="1">
      <c r="A92" s="45" t="s">
        <v>170</v>
      </c>
      <c r="B92" s="37" t="s">
        <v>36</v>
      </c>
      <c r="C92" s="42" t="s">
        <v>171</v>
      </c>
      <c r="D92" s="39">
        <f>D93</f>
        <v>149300</v>
      </c>
      <c r="E92" s="39">
        <f>E93</f>
        <v>149300</v>
      </c>
      <c r="F92" s="40">
        <f t="shared" si="17"/>
        <v>0</v>
      </c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  <c r="EH92"/>
      <c r="EI92"/>
      <c r="EJ92"/>
      <c r="EK92"/>
      <c r="EL92"/>
      <c r="EM92"/>
      <c r="EN92"/>
      <c r="EO92"/>
      <c r="EP92"/>
      <c r="EQ92"/>
      <c r="ER92"/>
      <c r="ES92"/>
      <c r="ET92"/>
      <c r="EU92"/>
      <c r="EV92"/>
      <c r="EW92"/>
      <c r="EX92"/>
      <c r="EY92"/>
      <c r="EZ92"/>
      <c r="FA92"/>
      <c r="FB92"/>
      <c r="FC92"/>
      <c r="FD92"/>
      <c r="FE92"/>
      <c r="FF92"/>
      <c r="FG92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  <c r="IR92"/>
      <c r="IS92"/>
      <c r="IT92"/>
      <c r="IU92"/>
      <c r="IV92"/>
    </row>
    <row r="93" spans="1:256" ht="78" customHeight="1">
      <c r="A93" s="45" t="s">
        <v>172</v>
      </c>
      <c r="B93" s="37" t="s">
        <v>36</v>
      </c>
      <c r="C93" s="42" t="s">
        <v>173</v>
      </c>
      <c r="D93" s="39">
        <v>149300</v>
      </c>
      <c r="E93" s="39">
        <v>149300</v>
      </c>
      <c r="F93" s="40">
        <f t="shared" si="17"/>
        <v>0</v>
      </c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  <c r="DX93"/>
      <c r="DY93"/>
      <c r="DZ93"/>
      <c r="EA93"/>
      <c r="EB93"/>
      <c r="EC93"/>
      <c r="ED93"/>
      <c r="EE93"/>
      <c r="EF93"/>
      <c r="EG93"/>
      <c r="EH93"/>
      <c r="EI93"/>
      <c r="EJ93"/>
      <c r="EK93"/>
      <c r="EL93"/>
      <c r="EM93"/>
      <c r="EN93"/>
      <c r="EO93"/>
      <c r="EP93"/>
      <c r="EQ93"/>
      <c r="ER93"/>
      <c r="ES93"/>
      <c r="ET93"/>
      <c r="EU93"/>
      <c r="EV93"/>
      <c r="EW93"/>
      <c r="EX93"/>
      <c r="EY93"/>
      <c r="EZ93"/>
      <c r="FA93"/>
      <c r="FB93"/>
      <c r="FC93"/>
      <c r="FD93"/>
      <c r="FE93"/>
      <c r="FF93"/>
      <c r="FG93"/>
      <c r="FH93"/>
      <c r="FI93"/>
      <c r="FJ93"/>
      <c r="FK93"/>
      <c r="FL93"/>
      <c r="FM93"/>
      <c r="FN93"/>
      <c r="FO93"/>
      <c r="FP93"/>
      <c r="FQ93"/>
      <c r="FR93"/>
      <c r="FS93"/>
      <c r="FT93"/>
      <c r="FU93"/>
      <c r="FV93"/>
      <c r="FW93"/>
      <c r="FX93"/>
      <c r="FY93"/>
      <c r="FZ93"/>
      <c r="GA93"/>
      <c r="GB93"/>
      <c r="GC93"/>
      <c r="GD93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  <c r="IQ93"/>
      <c r="IR93"/>
      <c r="IS93"/>
      <c r="IT93"/>
      <c r="IU93"/>
      <c r="IV93"/>
    </row>
    <row r="94" spans="1:256" ht="60.75" customHeight="1">
      <c r="A94" s="45" t="s">
        <v>174</v>
      </c>
      <c r="B94" s="37" t="s">
        <v>36</v>
      </c>
      <c r="C94" s="42" t="s">
        <v>175</v>
      </c>
      <c r="D94" s="39">
        <v>200</v>
      </c>
      <c r="E94" s="39">
        <f>E95</f>
        <v>200</v>
      </c>
      <c r="F94" s="40">
        <f t="shared" si="17"/>
        <v>0</v>
      </c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  <c r="DW94"/>
      <c r="DX94"/>
      <c r="DY94"/>
      <c r="DZ94"/>
      <c r="EA94"/>
      <c r="EB94"/>
      <c r="EC94"/>
      <c r="ED94"/>
      <c r="EE94"/>
      <c r="EF94"/>
      <c r="EG94"/>
      <c r="EH94"/>
      <c r="EI94"/>
      <c r="EJ94"/>
      <c r="EK94"/>
      <c r="EL94"/>
      <c r="EM94"/>
      <c r="EN94"/>
      <c r="EO94"/>
      <c r="EP94"/>
      <c r="EQ94"/>
      <c r="ER94"/>
      <c r="ES94"/>
      <c r="ET94"/>
      <c r="EU94"/>
      <c r="EV94"/>
      <c r="EW94"/>
      <c r="EX94"/>
      <c r="EY94"/>
      <c r="EZ94"/>
      <c r="FA94"/>
      <c r="FB94"/>
      <c r="FC94"/>
      <c r="FD94"/>
      <c r="FE94"/>
      <c r="FF94"/>
      <c r="FG94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  <c r="FW94"/>
      <c r="FX94"/>
      <c r="FY94"/>
      <c r="FZ94"/>
      <c r="GA94"/>
      <c r="GB94"/>
      <c r="GC94"/>
      <c r="GD94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  <c r="IQ94"/>
      <c r="IR94"/>
      <c r="IS94"/>
      <c r="IT94"/>
      <c r="IU94"/>
      <c r="IV94"/>
    </row>
    <row r="95" spans="1:256" ht="60" customHeight="1">
      <c r="A95" s="45" t="s">
        <v>174</v>
      </c>
      <c r="B95" s="37" t="s">
        <v>36</v>
      </c>
      <c r="C95" s="42" t="s">
        <v>176</v>
      </c>
      <c r="D95" s="39">
        <v>200</v>
      </c>
      <c r="E95" s="39">
        <v>200</v>
      </c>
      <c r="F95" s="40">
        <f t="shared" si="17"/>
        <v>0</v>
      </c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  <c r="DX95"/>
      <c r="DY95"/>
      <c r="DZ95"/>
      <c r="EA95"/>
      <c r="EB95"/>
      <c r="EC95"/>
      <c r="ED95"/>
      <c r="EE95"/>
      <c r="EF95"/>
      <c r="EG95"/>
      <c r="EH95"/>
      <c r="EI95"/>
      <c r="EJ95"/>
      <c r="EK95"/>
      <c r="EL95"/>
      <c r="EM95"/>
      <c r="EN95"/>
      <c r="EO95"/>
      <c r="EP95"/>
      <c r="EQ95"/>
      <c r="ER95"/>
      <c r="ES95"/>
      <c r="ET95"/>
      <c r="EU95"/>
      <c r="EV95"/>
      <c r="EW95"/>
      <c r="EX95"/>
      <c r="EY95"/>
      <c r="EZ95"/>
      <c r="FA95"/>
      <c r="FB95"/>
      <c r="FC95"/>
      <c r="FD95"/>
      <c r="FE95"/>
      <c r="FF95"/>
      <c r="FG95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  <c r="FX95"/>
      <c r="FY95"/>
      <c r="FZ95"/>
      <c r="GA95"/>
      <c r="GB95"/>
      <c r="GC95"/>
      <c r="GD95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  <c r="IQ95"/>
      <c r="IR95"/>
      <c r="IS95"/>
      <c r="IT95"/>
      <c r="IU95"/>
      <c r="IV95"/>
    </row>
    <row r="96" spans="1:256" ht="42.75" customHeight="1">
      <c r="A96" s="45" t="s">
        <v>177</v>
      </c>
      <c r="B96" s="37" t="s">
        <v>36</v>
      </c>
      <c r="C96" s="42" t="s">
        <v>178</v>
      </c>
      <c r="D96" s="39">
        <v>3473200</v>
      </c>
      <c r="E96" s="39">
        <f aca="true" t="shared" si="20" ref="E96:E97">E97</f>
        <v>829720.64</v>
      </c>
      <c r="F96" s="40">
        <f t="shared" si="17"/>
        <v>2643479.36</v>
      </c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  <c r="DX96"/>
      <c r="DY96"/>
      <c r="DZ96"/>
      <c r="EA96"/>
      <c r="EB96"/>
      <c r="EC96"/>
      <c r="ED96"/>
      <c r="EE96"/>
      <c r="EF96"/>
      <c r="EG96"/>
      <c r="EH96"/>
      <c r="EI96"/>
      <c r="EJ96"/>
      <c r="EK96"/>
      <c r="EL96"/>
      <c r="EM96"/>
      <c r="EN96"/>
      <c r="EO96"/>
      <c r="EP96"/>
      <c r="EQ96"/>
      <c r="ER96"/>
      <c r="ES96"/>
      <c r="ET96"/>
      <c r="EU96"/>
      <c r="EV96"/>
      <c r="EW96"/>
      <c r="EX96"/>
      <c r="EY96"/>
      <c r="EZ96"/>
      <c r="FA96"/>
      <c r="FB96"/>
      <c r="FC96"/>
      <c r="FD96"/>
      <c r="FE96"/>
      <c r="FF96"/>
      <c r="FG96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  <c r="FY96"/>
      <c r="FZ96"/>
      <c r="GA96"/>
      <c r="GB96"/>
      <c r="GC96"/>
      <c r="GD96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  <c r="IQ96"/>
      <c r="IR96"/>
      <c r="IS96"/>
      <c r="IT96"/>
      <c r="IU96"/>
      <c r="IV96"/>
    </row>
    <row r="97" spans="1:256" ht="36.75" customHeight="1">
      <c r="A97" s="45" t="s">
        <v>179</v>
      </c>
      <c r="B97" s="37" t="s">
        <v>36</v>
      </c>
      <c r="C97" s="42" t="s">
        <v>180</v>
      </c>
      <c r="D97" s="39">
        <f>D98</f>
        <v>1530700</v>
      </c>
      <c r="E97" s="39">
        <f t="shared" si="20"/>
        <v>829720.64</v>
      </c>
      <c r="F97" s="40">
        <f t="shared" si="17"/>
        <v>700979.36</v>
      </c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  <c r="DW97"/>
      <c r="DX97"/>
      <c r="DY97"/>
      <c r="DZ97"/>
      <c r="EA97"/>
      <c r="EB97"/>
      <c r="EC97"/>
      <c r="ED97"/>
      <c r="EE97"/>
      <c r="EF97"/>
      <c r="EG97"/>
      <c r="EH97"/>
      <c r="EI97"/>
      <c r="EJ97"/>
      <c r="EK97"/>
      <c r="EL97"/>
      <c r="EM97"/>
      <c r="EN97"/>
      <c r="EO97"/>
      <c r="EP97"/>
      <c r="EQ97"/>
      <c r="ER97"/>
      <c r="ES97"/>
      <c r="ET97"/>
      <c r="EU97"/>
      <c r="EV97"/>
      <c r="EW97"/>
      <c r="EX97"/>
      <c r="EY97"/>
      <c r="EZ97"/>
      <c r="FA97"/>
      <c r="FB97"/>
      <c r="FC97"/>
      <c r="FD97"/>
      <c r="FE97"/>
      <c r="FF97"/>
      <c r="FG97"/>
      <c r="FH97"/>
      <c r="FI97"/>
      <c r="FJ97"/>
      <c r="FK97"/>
      <c r="FL97"/>
      <c r="FM97"/>
      <c r="FN97"/>
      <c r="FO97"/>
      <c r="FP97"/>
      <c r="FQ97"/>
      <c r="FR97"/>
      <c r="FS97"/>
      <c r="FT97"/>
      <c r="FU97"/>
      <c r="FV97"/>
      <c r="FW97"/>
      <c r="FX97"/>
      <c r="FY97"/>
      <c r="FZ97"/>
      <c r="GA97"/>
      <c r="GB97"/>
      <c r="GC97"/>
      <c r="GD97"/>
      <c r="GE97"/>
      <c r="GF97"/>
      <c r="GG97"/>
      <c r="GH97"/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  <c r="GX97"/>
      <c r="GY97"/>
      <c r="GZ97"/>
      <c r="HA97"/>
      <c r="HB97"/>
      <c r="HC97"/>
      <c r="HD97"/>
      <c r="HE97"/>
      <c r="HF97"/>
      <c r="HG97"/>
      <c r="HH97"/>
      <c r="HI97"/>
      <c r="HJ97"/>
      <c r="HK97"/>
      <c r="HL97"/>
      <c r="HM97"/>
      <c r="HN97"/>
      <c r="HO97"/>
      <c r="HP97"/>
      <c r="HQ97"/>
      <c r="HR97"/>
      <c r="HS97"/>
      <c r="HT97"/>
      <c r="HU97"/>
      <c r="HV97"/>
      <c r="HW97"/>
      <c r="HX97"/>
      <c r="HY97"/>
      <c r="HZ97"/>
      <c r="IA97"/>
      <c r="IB97"/>
      <c r="IC97"/>
      <c r="ID97"/>
      <c r="IE97"/>
      <c r="IF97"/>
      <c r="IG97"/>
      <c r="IH97"/>
      <c r="II97"/>
      <c r="IJ97"/>
      <c r="IK97"/>
      <c r="IL97"/>
      <c r="IM97"/>
      <c r="IN97"/>
      <c r="IO97"/>
      <c r="IP97"/>
      <c r="IQ97"/>
      <c r="IR97"/>
      <c r="IS97"/>
      <c r="IT97"/>
      <c r="IU97"/>
      <c r="IV97"/>
    </row>
    <row r="98" spans="1:256" ht="36.75" customHeight="1">
      <c r="A98" s="45" t="s">
        <v>181</v>
      </c>
      <c r="B98" s="52" t="s">
        <v>36</v>
      </c>
      <c r="C98" s="53" t="s">
        <v>182</v>
      </c>
      <c r="D98" s="54">
        <v>1530700</v>
      </c>
      <c r="E98" s="54">
        <v>829720.64</v>
      </c>
      <c r="F98" s="55">
        <f t="shared" si="17"/>
        <v>700979.36</v>
      </c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  <c r="DV98"/>
      <c r="DW98"/>
      <c r="DX98"/>
      <c r="DY98"/>
      <c r="DZ98"/>
      <c r="EA98"/>
      <c r="EB98"/>
      <c r="EC98"/>
      <c r="ED98"/>
      <c r="EE98"/>
      <c r="EF98"/>
      <c r="EG98"/>
      <c r="EH98"/>
      <c r="EI98"/>
      <c r="EJ98"/>
      <c r="EK98"/>
      <c r="EL98"/>
      <c r="EM98"/>
      <c r="EN98"/>
      <c r="EO98"/>
      <c r="EP98"/>
      <c r="EQ98"/>
      <c r="ER98"/>
      <c r="ES98"/>
      <c r="ET98"/>
      <c r="EU98"/>
      <c r="EV98"/>
      <c r="EW98"/>
      <c r="EX98"/>
      <c r="EY98"/>
      <c r="EZ98"/>
      <c r="FA98"/>
      <c r="FB98"/>
      <c r="FC98"/>
      <c r="FD98"/>
      <c r="FE98"/>
      <c r="FF98"/>
      <c r="FG98"/>
      <c r="FH98"/>
      <c r="FI98"/>
      <c r="FJ98"/>
      <c r="FK98"/>
      <c r="FL98"/>
      <c r="FM98"/>
      <c r="FN98"/>
      <c r="FO98"/>
      <c r="FP98"/>
      <c r="FQ98"/>
      <c r="FR98"/>
      <c r="FS98"/>
      <c r="FT98"/>
      <c r="FU98"/>
      <c r="FV98"/>
      <c r="FW98"/>
      <c r="FX98"/>
      <c r="FY98"/>
      <c r="FZ98"/>
      <c r="GA98"/>
      <c r="GB98"/>
      <c r="GC98"/>
      <c r="GD98"/>
      <c r="GE98"/>
      <c r="GF98"/>
      <c r="GG98"/>
      <c r="GH98"/>
      <c r="GI98"/>
      <c r="GJ98"/>
      <c r="GK98"/>
      <c r="GL98"/>
      <c r="GM98"/>
      <c r="GN98"/>
      <c r="GO98"/>
      <c r="GP98"/>
      <c r="GQ98"/>
      <c r="GR98"/>
      <c r="GS98"/>
      <c r="GT98"/>
      <c r="GU98"/>
      <c r="GV98"/>
      <c r="GW98"/>
      <c r="GX98"/>
      <c r="GY98"/>
      <c r="GZ98"/>
      <c r="HA98"/>
      <c r="HB98"/>
      <c r="HC98"/>
      <c r="HD98"/>
      <c r="HE98"/>
      <c r="HF98"/>
      <c r="HG98"/>
      <c r="HH98"/>
      <c r="HI98"/>
      <c r="HJ98"/>
      <c r="HK98"/>
      <c r="HL98"/>
      <c r="HM98"/>
      <c r="HN98"/>
      <c r="HO98"/>
      <c r="HP98"/>
      <c r="HQ98"/>
      <c r="HR98"/>
      <c r="HS98"/>
      <c r="HT98"/>
      <c r="HU98"/>
      <c r="HV98"/>
      <c r="HW98"/>
      <c r="HX98"/>
      <c r="HY98"/>
      <c r="HZ98"/>
      <c r="IA98"/>
      <c r="IB98"/>
      <c r="IC98"/>
      <c r="ID98"/>
      <c r="IE98"/>
      <c r="IF98"/>
      <c r="IG98"/>
      <c r="IH98"/>
      <c r="II98"/>
      <c r="IJ98"/>
      <c r="IK98"/>
      <c r="IL98"/>
      <c r="IM98"/>
      <c r="IN98"/>
      <c r="IO98"/>
      <c r="IP98"/>
      <c r="IQ98"/>
      <c r="IR98"/>
      <c r="IS98"/>
      <c r="IT98"/>
      <c r="IU98"/>
      <c r="IV98"/>
    </row>
    <row r="99" spans="1:256" ht="63.75" customHeight="1">
      <c r="A99" s="45" t="s">
        <v>183</v>
      </c>
      <c r="B99" s="52" t="s">
        <v>36</v>
      </c>
      <c r="C99" s="53" t="s">
        <v>184</v>
      </c>
      <c r="D99" s="54">
        <f>D100</f>
        <v>0</v>
      </c>
      <c r="E99" s="54">
        <f>E100</f>
        <v>0</v>
      </c>
      <c r="F99" s="55">
        <f t="shared" si="17"/>
        <v>0</v>
      </c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  <c r="DW99"/>
      <c r="DX99"/>
      <c r="DY99"/>
      <c r="DZ99"/>
      <c r="EA99"/>
      <c r="EB99"/>
      <c r="EC99"/>
      <c r="ED99"/>
      <c r="EE99"/>
      <c r="EF99"/>
      <c r="EG99"/>
      <c r="EH99"/>
      <c r="EI99"/>
      <c r="EJ99"/>
      <c r="EK99"/>
      <c r="EL99"/>
      <c r="EM99"/>
      <c r="EN99"/>
      <c r="EO99"/>
      <c r="EP99"/>
      <c r="EQ99"/>
      <c r="ER99"/>
      <c r="ES99"/>
      <c r="ET99"/>
      <c r="EU99"/>
      <c r="EV99"/>
      <c r="EW99"/>
      <c r="EX99"/>
      <c r="EY99"/>
      <c r="EZ99"/>
      <c r="FA99"/>
      <c r="FB99"/>
      <c r="FC99"/>
      <c r="FD99"/>
      <c r="FE99"/>
      <c r="FF99"/>
      <c r="FG99"/>
      <c r="FH99"/>
      <c r="FI99"/>
      <c r="FJ99"/>
      <c r="FK99"/>
      <c r="FL99"/>
      <c r="FM99"/>
      <c r="FN99"/>
      <c r="FO99"/>
      <c r="FP99"/>
      <c r="FQ99"/>
      <c r="FR99"/>
      <c r="FS99"/>
      <c r="FT99"/>
      <c r="FU99"/>
      <c r="FV99"/>
      <c r="FW99"/>
      <c r="FX99"/>
      <c r="FY99"/>
      <c r="FZ99"/>
      <c r="GA99"/>
      <c r="GB99"/>
      <c r="GC99"/>
      <c r="GD99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  <c r="HX99"/>
      <c r="HY99"/>
      <c r="HZ99"/>
      <c r="IA99"/>
      <c r="IB99"/>
      <c r="IC99"/>
      <c r="ID99"/>
      <c r="IE99"/>
      <c r="IF99"/>
      <c r="IG99"/>
      <c r="IH99"/>
      <c r="II99"/>
      <c r="IJ99"/>
      <c r="IK99"/>
      <c r="IL99"/>
      <c r="IM99"/>
      <c r="IN99"/>
      <c r="IO99"/>
      <c r="IP99"/>
      <c r="IQ99"/>
      <c r="IR99"/>
      <c r="IS99"/>
      <c r="IT99"/>
      <c r="IU99"/>
      <c r="IV99"/>
    </row>
    <row r="100" spans="1:256" ht="86.25" customHeight="1">
      <c r="A100" s="45" t="s">
        <v>185</v>
      </c>
      <c r="B100" s="52" t="s">
        <v>36</v>
      </c>
      <c r="C100" s="53" t="s">
        <v>186</v>
      </c>
      <c r="D100" s="54">
        <v>0</v>
      </c>
      <c r="E100" s="54">
        <v>0</v>
      </c>
      <c r="F100" s="55">
        <f t="shared" si="17"/>
        <v>0</v>
      </c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  <c r="DV100"/>
      <c r="DW100"/>
      <c r="DX100"/>
      <c r="DY100"/>
      <c r="DZ100"/>
      <c r="EA100"/>
      <c r="EB100"/>
      <c r="EC100"/>
      <c r="ED100"/>
      <c r="EE100"/>
      <c r="EF100"/>
      <c r="EG100"/>
      <c r="EH100"/>
      <c r="EI100"/>
      <c r="EJ100"/>
      <c r="EK100"/>
      <c r="EL100"/>
      <c r="EM100"/>
      <c r="EN100"/>
      <c r="EO100"/>
      <c r="EP100"/>
      <c r="EQ100"/>
      <c r="ER100"/>
      <c r="ES100"/>
      <c r="ET100"/>
      <c r="EU100"/>
      <c r="EV100"/>
      <c r="EW100"/>
      <c r="EX100"/>
      <c r="EY100"/>
      <c r="EZ100"/>
      <c r="FA100"/>
      <c r="FB100"/>
      <c r="FC100"/>
      <c r="FD100"/>
      <c r="FE100"/>
      <c r="FF100"/>
      <c r="FG100"/>
      <c r="FH100"/>
      <c r="FI100"/>
      <c r="FJ100"/>
      <c r="FK100"/>
      <c r="FL100"/>
      <c r="FM100"/>
      <c r="FN100"/>
      <c r="FO100"/>
      <c r="FP100"/>
      <c r="FQ100"/>
      <c r="FR100"/>
      <c r="FS100"/>
      <c r="FT100"/>
      <c r="FU100"/>
      <c r="FV100"/>
      <c r="FW100"/>
      <c r="FX100"/>
      <c r="FY100"/>
      <c r="FZ100"/>
      <c r="GA100"/>
      <c r="GB100"/>
      <c r="GC100"/>
      <c r="GD100"/>
      <c r="GE100"/>
      <c r="GF100"/>
      <c r="GG100"/>
      <c r="GH100"/>
      <c r="GI100"/>
      <c r="GJ100"/>
      <c r="GK100"/>
      <c r="GL100"/>
      <c r="GM100"/>
      <c r="GN100"/>
      <c r="GO100"/>
      <c r="GP100"/>
      <c r="GQ100"/>
      <c r="GR100"/>
      <c r="GS100"/>
      <c r="GT100"/>
      <c r="GU100"/>
      <c r="GV100"/>
      <c r="GW100"/>
      <c r="GX100"/>
      <c r="GY100"/>
      <c r="GZ100"/>
      <c r="HA100"/>
      <c r="HB100"/>
      <c r="HC100"/>
      <c r="HD100"/>
      <c r="HE100"/>
      <c r="HF100"/>
      <c r="HG100"/>
      <c r="HH100"/>
      <c r="HI100"/>
      <c r="HJ100"/>
      <c r="HK100"/>
      <c r="HL100"/>
      <c r="HM100"/>
      <c r="HN100"/>
      <c r="HO100"/>
      <c r="HP100"/>
      <c r="HQ100"/>
      <c r="HR100"/>
      <c r="HS100"/>
      <c r="HT100"/>
      <c r="HU100"/>
      <c r="HV100"/>
      <c r="HW100"/>
      <c r="HX100"/>
      <c r="HY100"/>
      <c r="HZ100"/>
      <c r="IA100"/>
      <c r="IB100"/>
      <c r="IC100"/>
      <c r="ID100"/>
      <c r="IE100"/>
      <c r="IF100"/>
      <c r="IG100"/>
      <c r="IH100"/>
      <c r="II100"/>
      <c r="IJ100"/>
      <c r="IK100"/>
      <c r="IL100"/>
      <c r="IM100"/>
      <c r="IN100"/>
      <c r="IO100"/>
      <c r="IP100"/>
      <c r="IQ100"/>
      <c r="IR100"/>
      <c r="IS100"/>
      <c r="IT100"/>
      <c r="IU100"/>
      <c r="IV100"/>
    </row>
    <row r="101" ht="23.25"/>
    <row r="102" ht="28.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22.5" customHeight="1"/>
    <row r="114" ht="12.75" customHeight="1"/>
    <row r="115" ht="12.75" customHeight="1"/>
    <row r="116" ht="12.75" customHeight="1"/>
    <row r="117" ht="12.75" customHeight="1"/>
    <row r="118" ht="22.5" customHeight="1"/>
    <row r="119" ht="11.25" customHeight="1"/>
    <row r="120" ht="11.25" customHeight="1"/>
    <row r="121" ht="11.25" customHeight="1"/>
    <row r="122" ht="11.25" customHeight="1"/>
    <row r="123" ht="11.25" customHeight="1"/>
    <row r="124" ht="11.25" customHeight="1"/>
    <row r="125" ht="11.25" customHeight="1"/>
    <row r="126" ht="11.25" customHeight="1"/>
    <row r="127" ht="11.25" customHeight="1"/>
    <row r="128" ht="11.25" customHeight="1"/>
    <row r="129" ht="11.25" customHeight="1"/>
    <row r="130" ht="11.25" customHeight="1"/>
    <row r="131" ht="11.25" customHeight="1"/>
    <row r="132" ht="11.25" customHeight="1"/>
    <row r="133" ht="11.25" customHeight="1"/>
    <row r="134" ht="11.25" customHeight="1"/>
    <row r="135" ht="11.25" customHeight="1"/>
    <row r="136" ht="11.25" customHeight="1"/>
    <row r="137" ht="11.25" customHeight="1"/>
    <row r="138" ht="11.25" customHeight="1"/>
    <row r="139" ht="23.25" customHeight="1"/>
    <row r="140" ht="9.75" customHeight="1"/>
    <row r="141" ht="12.75" customHeight="1"/>
  </sheetData>
  <sheetProtection selectLockedCells="1" selectUnlockedCells="1"/>
  <mergeCells count="5">
    <mergeCell ref="D1:F1"/>
    <mergeCell ref="A6:E6"/>
    <mergeCell ref="D7:E7"/>
    <mergeCell ref="C8:D8"/>
    <mergeCell ref="A11:D11"/>
  </mergeCells>
  <printOptions/>
  <pageMargins left="0.7875" right="0.5902777777777778" top="0.5902777777777778" bottom="0.5902777777777778" header="0.5118055555555555" footer="0.5118055555555555"/>
  <pageSetup horizontalDpi="300" verticalDpi="300" orientation="portrait" pageOrder="overThenDown" paperSize="9"/>
  <rowBreaks count="2" manualBreakCount="2">
    <brk id="49" max="255" man="1"/>
    <brk id="8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T247"/>
  <sheetViews>
    <sheetView showGridLines="0" view="pageBreakPreview" zoomScaleSheetLayoutView="100" workbookViewId="0" topLeftCell="B1">
      <selection activeCell="E94" sqref="E94"/>
    </sheetView>
  </sheetViews>
  <sheetFormatPr defaultColWidth="9.00390625" defaultRowHeight="12.75"/>
  <cols>
    <col min="1" max="1" width="55.625" style="0" customWidth="1"/>
    <col min="2" max="2" width="6.625" style="0" customWidth="1"/>
    <col min="3" max="3" width="37.375" style="0" customWidth="1"/>
    <col min="4" max="4" width="21.125" style="0" customWidth="1"/>
    <col min="5" max="5" width="21.25390625" style="0" customWidth="1"/>
    <col min="6" max="6" width="21.875" style="0" customWidth="1"/>
    <col min="7" max="16384" width="8.75390625" style="0" customWidth="1"/>
  </cols>
  <sheetData>
    <row r="1" spans="2:6" ht="14.25" customHeight="1">
      <c r="B1" s="56" t="s">
        <v>187</v>
      </c>
      <c r="C1" s="57"/>
      <c r="E1" s="58" t="s">
        <v>188</v>
      </c>
      <c r="F1" s="58"/>
    </row>
    <row r="2" spans="1:6" ht="9" customHeight="1">
      <c r="A2" s="59"/>
      <c r="B2" s="59"/>
      <c r="C2" s="60"/>
      <c r="D2" s="61"/>
      <c r="E2" s="61"/>
      <c r="F2" s="61"/>
    </row>
    <row r="3" spans="1:6" ht="12.75">
      <c r="A3" s="62"/>
      <c r="B3" s="62" t="s">
        <v>20</v>
      </c>
      <c r="C3" s="62" t="s">
        <v>189</v>
      </c>
      <c r="D3" s="63" t="s">
        <v>190</v>
      </c>
      <c r="E3" s="64"/>
      <c r="F3" s="65" t="s">
        <v>191</v>
      </c>
    </row>
    <row r="4" spans="1:6" ht="12.75">
      <c r="A4" s="62" t="s">
        <v>24</v>
      </c>
      <c r="B4" s="62" t="s">
        <v>25</v>
      </c>
      <c r="C4" s="66" t="s">
        <v>192</v>
      </c>
      <c r="D4" s="63" t="s">
        <v>27</v>
      </c>
      <c r="E4" s="66" t="s">
        <v>28</v>
      </c>
      <c r="F4" s="63" t="s">
        <v>29</v>
      </c>
    </row>
    <row r="5" spans="1:6" ht="11.25" customHeight="1">
      <c r="A5" s="62"/>
      <c r="B5" s="62" t="s">
        <v>30</v>
      </c>
      <c r="C5" s="62" t="s">
        <v>31</v>
      </c>
      <c r="D5" s="63" t="s">
        <v>29</v>
      </c>
      <c r="E5" s="63"/>
      <c r="F5" s="63"/>
    </row>
    <row r="6" spans="1:6" ht="12.75">
      <c r="A6" s="67">
        <v>1</v>
      </c>
      <c r="B6" s="68">
        <v>2</v>
      </c>
      <c r="C6" s="69">
        <v>3</v>
      </c>
      <c r="D6" s="70" t="s">
        <v>32</v>
      </c>
      <c r="E6" s="70" t="s">
        <v>33</v>
      </c>
      <c r="F6" s="71" t="s">
        <v>34</v>
      </c>
    </row>
    <row r="7" spans="1:8" ht="20.25">
      <c r="A7" s="72" t="s">
        <v>193</v>
      </c>
      <c r="B7" s="73"/>
      <c r="C7" s="74"/>
      <c r="D7" s="75">
        <f>D9+D102+D121+D148+D158+D199+D228+D218+D175+D217</f>
        <v>10331100</v>
      </c>
      <c r="E7" s="75">
        <v>6424395.24</v>
      </c>
      <c r="F7" s="76">
        <f>D7-E7</f>
        <v>3906704.76</v>
      </c>
      <c r="G7" s="77"/>
      <c r="H7" s="77"/>
    </row>
    <row r="8" spans="1:8" ht="20.25">
      <c r="A8" s="72" t="s">
        <v>38</v>
      </c>
      <c r="B8" s="78"/>
      <c r="C8" s="79"/>
      <c r="D8" s="80"/>
      <c r="E8" s="80"/>
      <c r="F8" s="76"/>
      <c r="G8" s="77"/>
      <c r="H8" s="77"/>
    </row>
    <row r="9" spans="1:8" ht="20.25">
      <c r="A9" s="81" t="s">
        <v>194</v>
      </c>
      <c r="B9" s="78" t="s">
        <v>195</v>
      </c>
      <c r="C9" s="79" t="s">
        <v>196</v>
      </c>
      <c r="D9" s="80">
        <f>D10+D25+D87+D78+D94</f>
        <v>3570200</v>
      </c>
      <c r="E9" s="80">
        <f>E10+E25+E78+E87+E94</f>
        <v>3256359.26</v>
      </c>
      <c r="F9" s="76">
        <f aca="true" t="shared" si="0" ref="F9:F49">D9-E9</f>
        <v>313840.7400000002</v>
      </c>
      <c r="G9" s="82"/>
      <c r="H9" s="83"/>
    </row>
    <row r="10" spans="1:8" ht="48.75" customHeight="1">
      <c r="A10" s="84" t="s">
        <v>197</v>
      </c>
      <c r="B10" s="79" t="s">
        <v>195</v>
      </c>
      <c r="C10" s="79" t="s">
        <v>198</v>
      </c>
      <c r="D10" s="80">
        <f aca="true" t="shared" si="1" ref="D10:D13">D11</f>
        <v>681400</v>
      </c>
      <c r="E10" s="80">
        <f aca="true" t="shared" si="2" ref="E10:E13">E11</f>
        <v>572152.5599999999</v>
      </c>
      <c r="F10" s="76">
        <f t="shared" si="0"/>
        <v>109247.44000000006</v>
      </c>
      <c r="G10" s="82"/>
      <c r="H10" s="83"/>
    </row>
    <row r="11" spans="1:8" ht="66" customHeight="1">
      <c r="A11" s="84" t="s">
        <v>199</v>
      </c>
      <c r="B11" s="79" t="s">
        <v>195</v>
      </c>
      <c r="C11" s="79" t="s">
        <v>200</v>
      </c>
      <c r="D11" s="80">
        <f t="shared" si="1"/>
        <v>681400</v>
      </c>
      <c r="E11" s="80">
        <f t="shared" si="2"/>
        <v>572152.5599999999</v>
      </c>
      <c r="F11" s="76">
        <f t="shared" si="0"/>
        <v>109247.44000000006</v>
      </c>
      <c r="G11" s="82"/>
      <c r="H11" s="83"/>
    </row>
    <row r="12" spans="1:8" ht="23.25" customHeight="1">
      <c r="A12" s="85" t="s">
        <v>201</v>
      </c>
      <c r="B12" s="79" t="s">
        <v>195</v>
      </c>
      <c r="C12" s="79" t="s">
        <v>202</v>
      </c>
      <c r="D12" s="80">
        <f t="shared" si="1"/>
        <v>681400</v>
      </c>
      <c r="E12" s="80">
        <f t="shared" si="2"/>
        <v>572152.5599999999</v>
      </c>
      <c r="F12" s="76">
        <f t="shared" si="0"/>
        <v>109247.44000000006</v>
      </c>
      <c r="G12" s="82"/>
      <c r="H12" s="83"/>
    </row>
    <row r="13" spans="1:8" ht="45" customHeight="1">
      <c r="A13" s="84" t="s">
        <v>203</v>
      </c>
      <c r="B13" s="79" t="s">
        <v>195</v>
      </c>
      <c r="C13" s="79" t="s">
        <v>204</v>
      </c>
      <c r="D13" s="80">
        <f t="shared" si="1"/>
        <v>681400</v>
      </c>
      <c r="E13" s="80">
        <f t="shared" si="2"/>
        <v>572152.5599999999</v>
      </c>
      <c r="F13" s="76">
        <f t="shared" si="0"/>
        <v>109247.44000000006</v>
      </c>
      <c r="G13" s="82"/>
      <c r="H13" s="83"/>
    </row>
    <row r="14" spans="1:8" ht="31.5">
      <c r="A14" s="84" t="s">
        <v>205</v>
      </c>
      <c r="B14" s="79" t="s">
        <v>195</v>
      </c>
      <c r="C14" s="79" t="s">
        <v>206</v>
      </c>
      <c r="D14" s="80">
        <f>D15+D20</f>
        <v>681400</v>
      </c>
      <c r="E14" s="80">
        <f>E15+E20</f>
        <v>572152.5599999999</v>
      </c>
      <c r="F14" s="76">
        <f t="shared" si="0"/>
        <v>109247.44000000006</v>
      </c>
      <c r="G14" s="82"/>
      <c r="H14" s="83"/>
    </row>
    <row r="15" spans="1:8" ht="31.5">
      <c r="A15" s="86" t="s">
        <v>207</v>
      </c>
      <c r="B15" s="78" t="s">
        <v>195</v>
      </c>
      <c r="C15" s="79" t="s">
        <v>208</v>
      </c>
      <c r="D15" s="80">
        <f aca="true" t="shared" si="3" ref="D15:D16">D16</f>
        <v>648100</v>
      </c>
      <c r="E15" s="80">
        <f aca="true" t="shared" si="4" ref="E15:E16">E16</f>
        <v>539316.11</v>
      </c>
      <c r="F15" s="76">
        <f t="shared" si="0"/>
        <v>108783.89000000001</v>
      </c>
      <c r="G15" s="82"/>
      <c r="H15" s="83"/>
    </row>
    <row r="16" spans="1:8" ht="20.25">
      <c r="A16" s="72" t="s">
        <v>209</v>
      </c>
      <c r="B16" s="78" t="s">
        <v>195</v>
      </c>
      <c r="C16" s="79" t="s">
        <v>210</v>
      </c>
      <c r="D16" s="80">
        <f t="shared" si="3"/>
        <v>648100</v>
      </c>
      <c r="E16" s="80">
        <f t="shared" si="4"/>
        <v>539316.11</v>
      </c>
      <c r="F16" s="76">
        <f t="shared" si="0"/>
        <v>108783.89000000001</v>
      </c>
      <c r="G16" s="82"/>
      <c r="H16" s="83"/>
    </row>
    <row r="17" spans="1:8" ht="20.25">
      <c r="A17" s="72" t="s">
        <v>211</v>
      </c>
      <c r="B17" s="78" t="s">
        <v>195</v>
      </c>
      <c r="C17" s="79" t="s">
        <v>212</v>
      </c>
      <c r="D17" s="80">
        <f>D18+D19</f>
        <v>648100</v>
      </c>
      <c r="E17" s="80">
        <f>E18+E19</f>
        <v>539316.11</v>
      </c>
      <c r="F17" s="76">
        <f t="shared" si="0"/>
        <v>108783.89000000001</v>
      </c>
      <c r="G17" s="82"/>
      <c r="H17" s="83"/>
    </row>
    <row r="18" spans="1:8" ht="20.25">
      <c r="A18" s="87" t="s">
        <v>213</v>
      </c>
      <c r="B18" s="78" t="s">
        <v>195</v>
      </c>
      <c r="C18" s="79" t="s">
        <v>214</v>
      </c>
      <c r="D18" s="80">
        <v>496000</v>
      </c>
      <c r="E18" s="80">
        <v>413289.92</v>
      </c>
      <c r="F18" s="76">
        <f t="shared" si="0"/>
        <v>82710.08000000002</v>
      </c>
      <c r="G18" s="82"/>
      <c r="H18" s="83"/>
    </row>
    <row r="19" spans="1:8" ht="20.25">
      <c r="A19" s="87" t="s">
        <v>215</v>
      </c>
      <c r="B19" s="78" t="s">
        <v>195</v>
      </c>
      <c r="C19" s="79" t="s">
        <v>216</v>
      </c>
      <c r="D19" s="80">
        <v>152100</v>
      </c>
      <c r="E19" s="80">
        <v>126026.19</v>
      </c>
      <c r="F19" s="76">
        <f t="shared" si="0"/>
        <v>26073.809999999998</v>
      </c>
      <c r="G19" s="82"/>
      <c r="H19" s="83"/>
    </row>
    <row r="20" spans="1:8" ht="31.5">
      <c r="A20" s="86" t="s">
        <v>207</v>
      </c>
      <c r="B20" s="78" t="s">
        <v>195</v>
      </c>
      <c r="C20" s="79" t="s">
        <v>217</v>
      </c>
      <c r="D20" s="80">
        <f aca="true" t="shared" si="5" ref="D20:D21">D21</f>
        <v>33300</v>
      </c>
      <c r="E20" s="80">
        <f aca="true" t="shared" si="6" ref="E20:E21">E21</f>
        <v>32836.45</v>
      </c>
      <c r="F20" s="76">
        <f t="shared" si="0"/>
        <v>463.5500000000029</v>
      </c>
      <c r="G20" s="82"/>
      <c r="H20" s="83"/>
    </row>
    <row r="21" spans="1:8" ht="20.25">
      <c r="A21" s="72" t="s">
        <v>209</v>
      </c>
      <c r="B21" s="78" t="s">
        <v>195</v>
      </c>
      <c r="C21" s="79" t="s">
        <v>218</v>
      </c>
      <c r="D21" s="80">
        <f t="shared" si="5"/>
        <v>33300</v>
      </c>
      <c r="E21" s="80">
        <f t="shared" si="6"/>
        <v>32836.45</v>
      </c>
      <c r="F21" s="76">
        <f t="shared" si="0"/>
        <v>463.5500000000029</v>
      </c>
      <c r="G21" s="82"/>
      <c r="H21" s="83"/>
    </row>
    <row r="22" spans="1:8" ht="20.25">
      <c r="A22" s="72" t="s">
        <v>211</v>
      </c>
      <c r="B22" s="78" t="s">
        <v>195</v>
      </c>
      <c r="C22" s="79" t="s">
        <v>219</v>
      </c>
      <c r="D22" s="80">
        <f>D23+D24</f>
        <v>33300</v>
      </c>
      <c r="E22" s="80">
        <f>E23+E24</f>
        <v>32836.45</v>
      </c>
      <c r="F22" s="76">
        <f t="shared" si="0"/>
        <v>463.5500000000029</v>
      </c>
      <c r="G22" s="82"/>
      <c r="H22" s="83"/>
    </row>
    <row r="23" spans="1:8" ht="20.25">
      <c r="A23" s="87" t="s">
        <v>220</v>
      </c>
      <c r="B23" s="78" t="s">
        <v>195</v>
      </c>
      <c r="C23" s="79" t="s">
        <v>221</v>
      </c>
      <c r="D23" s="80">
        <v>25400</v>
      </c>
      <c r="E23" s="80">
        <v>25220.01</v>
      </c>
      <c r="F23" s="76">
        <f t="shared" si="0"/>
        <v>179.9900000000016</v>
      </c>
      <c r="G23" s="82"/>
      <c r="H23" s="83"/>
    </row>
    <row r="24" spans="1:8" ht="26.25" customHeight="1">
      <c r="A24" s="87" t="s">
        <v>215</v>
      </c>
      <c r="B24" s="78" t="s">
        <v>195</v>
      </c>
      <c r="C24" s="79" t="s">
        <v>222</v>
      </c>
      <c r="D24" s="80">
        <v>7900</v>
      </c>
      <c r="E24" s="80">
        <v>7616.44</v>
      </c>
      <c r="F24" s="76">
        <f t="shared" si="0"/>
        <v>283.5600000000004</v>
      </c>
      <c r="G24" s="82"/>
      <c r="H24" s="83"/>
    </row>
    <row r="25" spans="1:10" ht="60">
      <c r="A25" s="87" t="s">
        <v>223</v>
      </c>
      <c r="B25" s="78" t="s">
        <v>195</v>
      </c>
      <c r="C25" s="79" t="s">
        <v>224</v>
      </c>
      <c r="D25" s="80">
        <f>D26+D63</f>
        <v>2679100</v>
      </c>
      <c r="E25" s="80">
        <f>E26+E63</f>
        <v>2533506.6999999997</v>
      </c>
      <c r="F25" s="76">
        <f t="shared" si="0"/>
        <v>145593.30000000028</v>
      </c>
      <c r="G25" s="82"/>
      <c r="H25" s="83"/>
      <c r="I25" s="77"/>
      <c r="J25" s="77"/>
    </row>
    <row r="26" spans="1:10" ht="60">
      <c r="A26" s="87" t="s">
        <v>199</v>
      </c>
      <c r="B26" s="78" t="s">
        <v>195</v>
      </c>
      <c r="C26" s="79" t="s">
        <v>225</v>
      </c>
      <c r="D26" s="80">
        <f>D27</f>
        <v>2625600</v>
      </c>
      <c r="E26" s="80">
        <f>E27</f>
        <v>2484606.6999999997</v>
      </c>
      <c r="F26" s="76">
        <f t="shared" si="0"/>
        <v>140993.30000000028</v>
      </c>
      <c r="G26" s="82"/>
      <c r="H26" s="82"/>
      <c r="I26" s="83"/>
      <c r="J26" s="77"/>
    </row>
    <row r="27" spans="1:10" ht="20.25">
      <c r="A27" s="87" t="s">
        <v>226</v>
      </c>
      <c r="B27" s="78" t="s">
        <v>195</v>
      </c>
      <c r="C27" s="79" t="s">
        <v>227</v>
      </c>
      <c r="D27" s="88">
        <f>D30+D35+D42+D47+D57+D60</f>
        <v>2625600</v>
      </c>
      <c r="E27" s="88">
        <f>E30+E35+E42+E47+E57+E60</f>
        <v>2484606.6999999997</v>
      </c>
      <c r="F27" s="76">
        <f t="shared" si="0"/>
        <v>140993.30000000028</v>
      </c>
      <c r="G27" s="82"/>
      <c r="H27" s="82"/>
      <c r="I27" s="82"/>
      <c r="J27" s="77"/>
    </row>
    <row r="28" spans="1:10" ht="76.5">
      <c r="A28" s="84" t="s">
        <v>203</v>
      </c>
      <c r="B28" s="78" t="s">
        <v>195</v>
      </c>
      <c r="C28" s="79" t="s">
        <v>228</v>
      </c>
      <c r="D28" s="88">
        <f>D29</f>
        <v>2150200</v>
      </c>
      <c r="E28" s="88">
        <f>E29</f>
        <v>2081766.74</v>
      </c>
      <c r="F28" s="76">
        <f t="shared" si="0"/>
        <v>68433.26000000001</v>
      </c>
      <c r="G28" s="82"/>
      <c r="H28" s="82"/>
      <c r="I28" s="82"/>
      <c r="J28" s="77"/>
    </row>
    <row r="29" spans="1:10" ht="31.5">
      <c r="A29" s="84" t="s">
        <v>205</v>
      </c>
      <c r="B29" s="78" t="s">
        <v>195</v>
      </c>
      <c r="C29" s="79" t="s">
        <v>229</v>
      </c>
      <c r="D29" s="88">
        <f>D30+D35</f>
        <v>2150200</v>
      </c>
      <c r="E29" s="88">
        <f>E30+E35</f>
        <v>2081766.74</v>
      </c>
      <c r="F29" s="76">
        <f t="shared" si="0"/>
        <v>68433.26000000001</v>
      </c>
      <c r="G29" s="82"/>
      <c r="H29" s="82"/>
      <c r="I29" s="82"/>
      <c r="J29" s="77"/>
    </row>
    <row r="30" spans="1:8" ht="20.25">
      <c r="A30" s="72" t="s">
        <v>230</v>
      </c>
      <c r="B30" s="78" t="s">
        <v>195</v>
      </c>
      <c r="C30" s="79" t="s">
        <v>231</v>
      </c>
      <c r="D30" s="80">
        <f aca="true" t="shared" si="7" ref="D30:D31">D31</f>
        <v>2042300</v>
      </c>
      <c r="E30" s="80">
        <f aca="true" t="shared" si="8" ref="E30:E31">E31</f>
        <v>2006323.55</v>
      </c>
      <c r="F30" s="76">
        <f t="shared" si="0"/>
        <v>35976.44999999995</v>
      </c>
      <c r="G30" s="82"/>
      <c r="H30" s="83"/>
    </row>
    <row r="31" spans="1:8" ht="20.25">
      <c r="A31" s="72" t="s">
        <v>209</v>
      </c>
      <c r="B31" s="78" t="s">
        <v>195</v>
      </c>
      <c r="C31" s="79" t="s">
        <v>232</v>
      </c>
      <c r="D31" s="80">
        <f t="shared" si="7"/>
        <v>2042300</v>
      </c>
      <c r="E31" s="80">
        <f t="shared" si="8"/>
        <v>2006323.55</v>
      </c>
      <c r="F31" s="76">
        <f t="shared" si="0"/>
        <v>35976.44999999995</v>
      </c>
      <c r="G31" s="82"/>
      <c r="H31" s="83"/>
    </row>
    <row r="32" spans="1:8" ht="31.5">
      <c r="A32" s="89" t="s">
        <v>211</v>
      </c>
      <c r="B32" s="78" t="s">
        <v>195</v>
      </c>
      <c r="C32" s="79" t="s">
        <v>233</v>
      </c>
      <c r="D32" s="80">
        <f>D33+D34</f>
        <v>2042300</v>
      </c>
      <c r="E32" s="80">
        <f>E33+E34</f>
        <v>2006323.55</v>
      </c>
      <c r="F32" s="76">
        <f t="shared" si="0"/>
        <v>35976.44999999995</v>
      </c>
      <c r="G32" s="82"/>
      <c r="H32" s="83"/>
    </row>
    <row r="33" spans="1:8" ht="20.25">
      <c r="A33" s="87" t="s">
        <v>213</v>
      </c>
      <c r="B33" s="78" t="s">
        <v>195</v>
      </c>
      <c r="C33" s="79" t="s">
        <v>234</v>
      </c>
      <c r="D33" s="80">
        <v>1568600</v>
      </c>
      <c r="E33" s="80">
        <v>1549247.53</v>
      </c>
      <c r="F33" s="76">
        <f t="shared" si="0"/>
        <v>19352.469999999972</v>
      </c>
      <c r="G33" s="82"/>
      <c r="H33" s="83"/>
    </row>
    <row r="34" spans="1:8" ht="20.25">
      <c r="A34" s="87" t="s">
        <v>215</v>
      </c>
      <c r="B34" s="78" t="s">
        <v>195</v>
      </c>
      <c r="C34" s="79" t="s">
        <v>235</v>
      </c>
      <c r="D34" s="80">
        <v>473700</v>
      </c>
      <c r="E34" s="80">
        <v>457076.02</v>
      </c>
      <c r="F34" s="76">
        <f t="shared" si="0"/>
        <v>16623.97999999998</v>
      </c>
      <c r="G34" s="82"/>
      <c r="H34" s="83"/>
    </row>
    <row r="35" spans="1:8" ht="31.5">
      <c r="A35" s="89" t="s">
        <v>230</v>
      </c>
      <c r="B35" s="78" t="s">
        <v>195</v>
      </c>
      <c r="C35" s="79" t="s">
        <v>236</v>
      </c>
      <c r="D35" s="80">
        <f aca="true" t="shared" si="9" ref="D35:D36">D36</f>
        <v>107900</v>
      </c>
      <c r="E35" s="80">
        <f aca="true" t="shared" si="10" ref="E35:E36">E36</f>
        <v>75443.19</v>
      </c>
      <c r="F35" s="76">
        <f t="shared" si="0"/>
        <v>32456.809999999998</v>
      </c>
      <c r="G35" s="82"/>
      <c r="H35" s="83"/>
    </row>
    <row r="36" spans="1:8" ht="20.25" customHeight="1">
      <c r="A36" s="72" t="s">
        <v>209</v>
      </c>
      <c r="B36" s="78" t="s">
        <v>195</v>
      </c>
      <c r="C36" s="79" t="s">
        <v>237</v>
      </c>
      <c r="D36" s="80">
        <f t="shared" si="9"/>
        <v>107900</v>
      </c>
      <c r="E36" s="80">
        <f t="shared" si="10"/>
        <v>75443.19</v>
      </c>
      <c r="F36" s="76">
        <f t="shared" si="0"/>
        <v>32456.809999999998</v>
      </c>
      <c r="G36" s="82"/>
      <c r="H36" s="83"/>
    </row>
    <row r="37" spans="1:8" ht="28.5" customHeight="1">
      <c r="A37" s="89" t="s">
        <v>211</v>
      </c>
      <c r="B37" s="78" t="s">
        <v>195</v>
      </c>
      <c r="C37" s="79" t="s">
        <v>238</v>
      </c>
      <c r="D37" s="80">
        <f>D38+D39</f>
        <v>107900</v>
      </c>
      <c r="E37" s="80">
        <f>E38+E39</f>
        <v>75443.19</v>
      </c>
      <c r="F37" s="76">
        <f t="shared" si="0"/>
        <v>32456.809999999998</v>
      </c>
      <c r="G37" s="82"/>
      <c r="H37" s="83"/>
    </row>
    <row r="38" spans="1:8" ht="20.25">
      <c r="A38" s="87" t="s">
        <v>220</v>
      </c>
      <c r="B38" s="78" t="s">
        <v>195</v>
      </c>
      <c r="C38" s="79" t="s">
        <v>239</v>
      </c>
      <c r="D38" s="80">
        <v>82800</v>
      </c>
      <c r="E38" s="80">
        <v>57944.08</v>
      </c>
      <c r="F38" s="76">
        <f t="shared" si="0"/>
        <v>24855.92</v>
      </c>
      <c r="G38" s="82"/>
      <c r="H38" s="83"/>
    </row>
    <row r="39" spans="1:8" ht="20.25">
      <c r="A39" s="87" t="s">
        <v>215</v>
      </c>
      <c r="B39" s="78" t="s">
        <v>195</v>
      </c>
      <c r="C39" s="79" t="s">
        <v>240</v>
      </c>
      <c r="D39" s="80">
        <v>25100</v>
      </c>
      <c r="E39" s="80">
        <v>17499.11</v>
      </c>
      <c r="F39" s="76">
        <f t="shared" si="0"/>
        <v>7600.889999999999</v>
      </c>
      <c r="G39" s="82"/>
      <c r="H39" s="83"/>
    </row>
    <row r="40" spans="1:8" ht="30">
      <c r="A40" s="87" t="s">
        <v>241</v>
      </c>
      <c r="B40" s="78" t="s">
        <v>195</v>
      </c>
      <c r="C40" s="79" t="s">
        <v>242</v>
      </c>
      <c r="D40" s="80">
        <f>D41</f>
        <v>420600</v>
      </c>
      <c r="E40" s="80">
        <f>E41</f>
        <v>351905.19999999995</v>
      </c>
      <c r="F40" s="76">
        <f t="shared" si="0"/>
        <v>68694.80000000005</v>
      </c>
      <c r="G40" s="82"/>
      <c r="H40" s="83"/>
    </row>
    <row r="41" spans="1:8" ht="30">
      <c r="A41" s="87" t="s">
        <v>243</v>
      </c>
      <c r="B41" s="78" t="s">
        <v>195</v>
      </c>
      <c r="C41" s="79" t="s">
        <v>244</v>
      </c>
      <c r="D41" s="80">
        <f>D42+D47</f>
        <v>420600</v>
      </c>
      <c r="E41" s="80">
        <f>E42+E47</f>
        <v>351905.19999999995</v>
      </c>
      <c r="F41" s="76">
        <f t="shared" si="0"/>
        <v>68694.80000000005</v>
      </c>
      <c r="G41" s="82"/>
      <c r="H41" s="83"/>
    </row>
    <row r="42" spans="1:8" ht="30">
      <c r="A42" s="87" t="s">
        <v>245</v>
      </c>
      <c r="B42" s="78" t="s">
        <v>195</v>
      </c>
      <c r="C42" s="79" t="s">
        <v>246</v>
      </c>
      <c r="D42" s="80">
        <f aca="true" t="shared" si="11" ref="D42:D43">D43</f>
        <v>214300</v>
      </c>
      <c r="E42" s="80">
        <f aca="true" t="shared" si="12" ref="E42:E43">E43</f>
        <v>160671.3</v>
      </c>
      <c r="F42" s="76">
        <f t="shared" si="0"/>
        <v>53628.70000000001</v>
      </c>
      <c r="G42" s="82"/>
      <c r="H42" s="83"/>
    </row>
    <row r="43" spans="1:8" ht="17.25" customHeight="1">
      <c r="A43" s="87" t="s">
        <v>247</v>
      </c>
      <c r="B43" s="78" t="s">
        <v>195</v>
      </c>
      <c r="C43" s="79" t="s">
        <v>248</v>
      </c>
      <c r="D43" s="80">
        <f t="shared" si="11"/>
        <v>214300</v>
      </c>
      <c r="E43" s="80">
        <f t="shared" si="12"/>
        <v>160671.3</v>
      </c>
      <c r="F43" s="76">
        <f t="shared" si="0"/>
        <v>53628.70000000001</v>
      </c>
      <c r="G43" s="82"/>
      <c r="H43" s="83"/>
    </row>
    <row r="44" spans="1:8" ht="19.5" customHeight="1">
      <c r="A44" s="87" t="s">
        <v>249</v>
      </c>
      <c r="B44" s="78" t="s">
        <v>195</v>
      </c>
      <c r="C44" s="79" t="s">
        <v>250</v>
      </c>
      <c r="D44" s="80">
        <f>D45+D46</f>
        <v>214300</v>
      </c>
      <c r="E44" s="80">
        <f>E45+E46</f>
        <v>160671.3</v>
      </c>
      <c r="F44" s="76">
        <f t="shared" si="0"/>
        <v>53628.70000000001</v>
      </c>
      <c r="G44" s="82"/>
      <c r="H44" s="83"/>
    </row>
    <row r="45" spans="1:8" ht="18.75" customHeight="1">
      <c r="A45" s="87" t="s">
        <v>251</v>
      </c>
      <c r="B45" s="78" t="s">
        <v>195</v>
      </c>
      <c r="C45" s="79" t="s">
        <v>252</v>
      </c>
      <c r="D45" s="80">
        <v>142000</v>
      </c>
      <c r="E45" s="80">
        <v>97727.74</v>
      </c>
      <c r="F45" s="76">
        <f t="shared" si="0"/>
        <v>44272.259999999995</v>
      </c>
      <c r="G45" s="82"/>
      <c r="H45" s="83"/>
    </row>
    <row r="46" spans="1:8" ht="20.25">
      <c r="A46" s="87" t="s">
        <v>253</v>
      </c>
      <c r="B46" s="78" t="s">
        <v>195</v>
      </c>
      <c r="C46" s="79" t="s">
        <v>254</v>
      </c>
      <c r="D46" s="80">
        <v>72300</v>
      </c>
      <c r="E46" s="80">
        <v>62943.56</v>
      </c>
      <c r="F46" s="76">
        <f t="shared" si="0"/>
        <v>9356.440000000002</v>
      </c>
      <c r="G46" s="82"/>
      <c r="H46" s="83"/>
    </row>
    <row r="47" spans="1:8" ht="30">
      <c r="A47" s="87" t="s">
        <v>255</v>
      </c>
      <c r="B47" s="78" t="s">
        <v>195</v>
      </c>
      <c r="C47" s="79" t="s">
        <v>256</v>
      </c>
      <c r="D47" s="80">
        <f>D48+D53</f>
        <v>206300</v>
      </c>
      <c r="E47" s="80">
        <f>E48+E53</f>
        <v>191233.9</v>
      </c>
      <c r="F47" s="76">
        <f t="shared" si="0"/>
        <v>15066.100000000006</v>
      </c>
      <c r="G47" s="82"/>
      <c r="H47" s="83"/>
    </row>
    <row r="48" spans="1:8" ht="19.5" customHeight="1">
      <c r="A48" s="87" t="s">
        <v>247</v>
      </c>
      <c r="B48" s="78" t="s">
        <v>195</v>
      </c>
      <c r="C48" s="79" t="s">
        <v>257</v>
      </c>
      <c r="D48" s="80">
        <f>D49</f>
        <v>32500</v>
      </c>
      <c r="E48" s="80">
        <f>E49</f>
        <v>29247.4</v>
      </c>
      <c r="F48" s="76">
        <f t="shared" si="0"/>
        <v>3252.5999999999985</v>
      </c>
      <c r="G48" s="82"/>
      <c r="H48" s="83"/>
    </row>
    <row r="49" spans="1:8" ht="19.5" customHeight="1">
      <c r="A49" s="87" t="s">
        <v>249</v>
      </c>
      <c r="B49" s="78" t="s">
        <v>195</v>
      </c>
      <c r="C49" s="79" t="s">
        <v>258</v>
      </c>
      <c r="D49" s="80">
        <f>D52+D51+D50</f>
        <v>32500</v>
      </c>
      <c r="E49" s="80">
        <f>E52+E51+E50</f>
        <v>29247.4</v>
      </c>
      <c r="F49" s="76">
        <f t="shared" si="0"/>
        <v>3252.5999999999985</v>
      </c>
      <c r="G49" s="82"/>
      <c r="H49" s="83"/>
    </row>
    <row r="50" spans="1:8" ht="18.75" customHeight="1">
      <c r="A50" s="90" t="s">
        <v>259</v>
      </c>
      <c r="B50" s="78" t="s">
        <v>195</v>
      </c>
      <c r="C50" s="79" t="s">
        <v>260</v>
      </c>
      <c r="D50" s="80">
        <v>500</v>
      </c>
      <c r="E50" s="80">
        <v>186.4</v>
      </c>
      <c r="F50" s="76"/>
      <c r="G50" s="82"/>
      <c r="H50" s="83"/>
    </row>
    <row r="51" spans="1:8" ht="20.25">
      <c r="A51" s="91" t="s">
        <v>261</v>
      </c>
      <c r="B51" s="78" t="s">
        <v>195</v>
      </c>
      <c r="C51" s="79" t="s">
        <v>262</v>
      </c>
      <c r="D51" s="80"/>
      <c r="E51" s="80">
        <v>0</v>
      </c>
      <c r="F51" s="76">
        <f aca="true" t="shared" si="13" ref="F51:F84">D51-E51</f>
        <v>0</v>
      </c>
      <c r="G51" s="82"/>
      <c r="H51" s="83"/>
    </row>
    <row r="52" spans="1:8" ht="20.25">
      <c r="A52" s="87" t="s">
        <v>253</v>
      </c>
      <c r="B52" s="78" t="s">
        <v>195</v>
      </c>
      <c r="C52" s="79" t="s">
        <v>263</v>
      </c>
      <c r="D52" s="80">
        <v>32000</v>
      </c>
      <c r="E52" s="80">
        <v>29061</v>
      </c>
      <c r="F52" s="76">
        <f t="shared" si="13"/>
        <v>2939</v>
      </c>
      <c r="G52" s="82"/>
      <c r="H52" s="83"/>
    </row>
    <row r="53" spans="1:8" ht="20.25">
      <c r="A53" s="87" t="s">
        <v>264</v>
      </c>
      <c r="B53" s="78" t="s">
        <v>195</v>
      </c>
      <c r="C53" s="79" t="s">
        <v>265</v>
      </c>
      <c r="D53" s="80">
        <f>D54</f>
        <v>173800</v>
      </c>
      <c r="E53" s="80">
        <f>E54</f>
        <v>161986.5</v>
      </c>
      <c r="F53" s="76">
        <f t="shared" si="13"/>
        <v>11813.5</v>
      </c>
      <c r="G53" s="82"/>
      <c r="H53" s="83"/>
    </row>
    <row r="54" spans="1:8" ht="20.25">
      <c r="A54" s="87" t="s">
        <v>266</v>
      </c>
      <c r="B54" s="78" t="s">
        <v>195</v>
      </c>
      <c r="C54" s="79" t="s">
        <v>267</v>
      </c>
      <c r="D54" s="80">
        <v>173800</v>
      </c>
      <c r="E54" s="80">
        <v>161986.5</v>
      </c>
      <c r="F54" s="76">
        <f t="shared" si="13"/>
        <v>11813.5</v>
      </c>
      <c r="G54" s="82"/>
      <c r="H54" s="83"/>
    </row>
    <row r="55" spans="1:8" ht="20.25">
      <c r="A55" s="87" t="s">
        <v>268</v>
      </c>
      <c r="B55" s="78" t="s">
        <v>195</v>
      </c>
      <c r="C55" s="79" t="s">
        <v>269</v>
      </c>
      <c r="D55" s="80">
        <f>D56</f>
        <v>54800</v>
      </c>
      <c r="E55" s="80">
        <f>E56</f>
        <v>50934.759999999995</v>
      </c>
      <c r="F55" s="76">
        <f t="shared" si="13"/>
        <v>3865.2400000000052</v>
      </c>
      <c r="G55" s="82"/>
      <c r="H55" s="83"/>
    </row>
    <row r="56" spans="1:8" ht="20.25">
      <c r="A56" s="87" t="s">
        <v>270</v>
      </c>
      <c r="B56" s="78" t="s">
        <v>195</v>
      </c>
      <c r="C56" s="79" t="s">
        <v>271</v>
      </c>
      <c r="D56" s="80">
        <f>D57+D60</f>
        <v>54800</v>
      </c>
      <c r="E56" s="80">
        <f>E57+E60</f>
        <v>50934.759999999995</v>
      </c>
      <c r="F56" s="76">
        <f t="shared" si="13"/>
        <v>3865.2400000000052</v>
      </c>
      <c r="G56" s="82"/>
      <c r="H56" s="83"/>
    </row>
    <row r="57" spans="1:8" ht="30">
      <c r="A57" s="87" t="s">
        <v>272</v>
      </c>
      <c r="B57" s="78" t="s">
        <v>195</v>
      </c>
      <c r="C57" s="79" t="s">
        <v>273</v>
      </c>
      <c r="D57" s="80">
        <f aca="true" t="shared" si="14" ref="D57:D58">D58</f>
        <v>9100</v>
      </c>
      <c r="E57" s="80">
        <f aca="true" t="shared" si="15" ref="E57:E58">E58</f>
        <v>6141.09</v>
      </c>
      <c r="F57" s="76">
        <f t="shared" si="13"/>
        <v>2958.91</v>
      </c>
      <c r="G57" s="82"/>
      <c r="H57" s="83"/>
    </row>
    <row r="58" spans="1:8" ht="19.5" customHeight="1">
      <c r="A58" s="87" t="s">
        <v>247</v>
      </c>
      <c r="B58" s="78" t="s">
        <v>195</v>
      </c>
      <c r="C58" s="79" t="s">
        <v>274</v>
      </c>
      <c r="D58" s="80">
        <f t="shared" si="14"/>
        <v>9100</v>
      </c>
      <c r="E58" s="80">
        <f t="shared" si="15"/>
        <v>6141.09</v>
      </c>
      <c r="F58" s="76">
        <f t="shared" si="13"/>
        <v>2958.91</v>
      </c>
      <c r="G58" s="82"/>
      <c r="H58" s="83"/>
    </row>
    <row r="59" spans="1:8" ht="18.75" customHeight="1">
      <c r="A59" s="87" t="s">
        <v>275</v>
      </c>
      <c r="B59" s="78" t="s">
        <v>195</v>
      </c>
      <c r="C59" s="79" t="s">
        <v>276</v>
      </c>
      <c r="D59" s="80">
        <v>9100</v>
      </c>
      <c r="E59" s="80">
        <v>6141.09</v>
      </c>
      <c r="F59" s="76">
        <f t="shared" si="13"/>
        <v>2958.91</v>
      </c>
      <c r="G59" s="82"/>
      <c r="H59" s="83"/>
    </row>
    <row r="60" spans="1:8" ht="20.25">
      <c r="A60" s="87" t="s">
        <v>277</v>
      </c>
      <c r="B60" s="78" t="s">
        <v>195</v>
      </c>
      <c r="C60" s="79" t="s">
        <v>278</v>
      </c>
      <c r="D60" s="80">
        <f aca="true" t="shared" si="16" ref="D60:D61">D61</f>
        <v>45700</v>
      </c>
      <c r="E60" s="80">
        <f aca="true" t="shared" si="17" ref="E60:E61">E61</f>
        <v>44793.67</v>
      </c>
      <c r="F60" s="76">
        <f t="shared" si="13"/>
        <v>906.3300000000017</v>
      </c>
      <c r="G60" s="82"/>
      <c r="H60" s="83"/>
    </row>
    <row r="61" spans="1:8" ht="20.25">
      <c r="A61" s="87" t="s">
        <v>247</v>
      </c>
      <c r="B61" s="78" t="s">
        <v>195</v>
      </c>
      <c r="C61" s="79" t="s">
        <v>279</v>
      </c>
      <c r="D61" s="80">
        <f t="shared" si="16"/>
        <v>45700</v>
      </c>
      <c r="E61" s="80">
        <f t="shared" si="17"/>
        <v>44793.67</v>
      </c>
      <c r="F61" s="76">
        <f t="shared" si="13"/>
        <v>906.3300000000017</v>
      </c>
      <c r="G61" s="82"/>
      <c r="H61" s="83"/>
    </row>
    <row r="62" spans="1:8" ht="20.25">
      <c r="A62" s="87" t="s">
        <v>275</v>
      </c>
      <c r="B62" s="78" t="s">
        <v>195</v>
      </c>
      <c r="C62" s="79" t="s">
        <v>280</v>
      </c>
      <c r="D62" s="80">
        <v>45700</v>
      </c>
      <c r="E62" s="80">
        <v>44793.67</v>
      </c>
      <c r="F62" s="76">
        <f t="shared" si="13"/>
        <v>906.3300000000017</v>
      </c>
      <c r="G62" s="82"/>
      <c r="H62" s="83"/>
    </row>
    <row r="63" spans="1:8" ht="20.25">
      <c r="A63" s="87" t="s">
        <v>281</v>
      </c>
      <c r="B63" s="78" t="s">
        <v>195</v>
      </c>
      <c r="C63" s="79" t="s">
        <v>282</v>
      </c>
      <c r="D63" s="80">
        <f>D64+D72</f>
        <v>53500</v>
      </c>
      <c r="E63" s="80">
        <f>E64+E72</f>
        <v>48900</v>
      </c>
      <c r="F63" s="76">
        <f t="shared" si="13"/>
        <v>4600</v>
      </c>
      <c r="G63" s="82"/>
      <c r="H63" s="83"/>
    </row>
    <row r="64" spans="1:8" ht="108" customHeight="1">
      <c r="A64" s="87" t="s">
        <v>283</v>
      </c>
      <c r="B64" s="78" t="s">
        <v>195</v>
      </c>
      <c r="C64" s="79" t="s">
        <v>284</v>
      </c>
      <c r="D64" s="80">
        <f aca="true" t="shared" si="18" ref="D64:D65">D65</f>
        <v>200</v>
      </c>
      <c r="E64" s="80">
        <f aca="true" t="shared" si="19" ref="E64:E65">E65</f>
        <v>200</v>
      </c>
      <c r="F64" s="76">
        <f t="shared" si="13"/>
        <v>0</v>
      </c>
      <c r="G64" s="82"/>
      <c r="H64" s="83"/>
    </row>
    <row r="65" spans="1:8" ht="335.25" customHeight="1">
      <c r="A65" s="87" t="s">
        <v>285</v>
      </c>
      <c r="B65" s="78" t="s">
        <v>195</v>
      </c>
      <c r="C65" s="79" t="s">
        <v>286</v>
      </c>
      <c r="D65" s="80">
        <f t="shared" si="18"/>
        <v>200</v>
      </c>
      <c r="E65" s="80">
        <f t="shared" si="19"/>
        <v>200</v>
      </c>
      <c r="F65" s="76">
        <f t="shared" si="13"/>
        <v>0</v>
      </c>
      <c r="G65" s="82"/>
      <c r="H65" s="83"/>
    </row>
    <row r="66" spans="1:8" ht="20.25">
      <c r="A66" s="87" t="s">
        <v>287</v>
      </c>
      <c r="B66" s="78" t="s">
        <v>195</v>
      </c>
      <c r="C66" s="79" t="s">
        <v>288</v>
      </c>
      <c r="D66" s="80">
        <f>D70</f>
        <v>200</v>
      </c>
      <c r="E66" s="80">
        <f>E70</f>
        <v>200</v>
      </c>
      <c r="F66" s="76">
        <f t="shared" si="13"/>
        <v>0</v>
      </c>
      <c r="G66" s="82"/>
      <c r="H66" s="83"/>
    </row>
    <row r="67" spans="1:8" ht="30">
      <c r="A67" s="87" t="s">
        <v>241</v>
      </c>
      <c r="B67" s="78"/>
      <c r="C67" s="79" t="s">
        <v>289</v>
      </c>
      <c r="D67" s="80">
        <f aca="true" t="shared" si="20" ref="D67:D70">D68</f>
        <v>200</v>
      </c>
      <c r="E67" s="80">
        <f aca="true" t="shared" si="21" ref="E67:E70">E68</f>
        <v>200</v>
      </c>
      <c r="F67" s="76">
        <f t="shared" si="13"/>
        <v>0</v>
      </c>
      <c r="G67" s="82"/>
      <c r="H67" s="83"/>
    </row>
    <row r="68" spans="1:8" ht="30">
      <c r="A68" s="87" t="s">
        <v>243</v>
      </c>
      <c r="B68" s="78"/>
      <c r="C68" s="79" t="s">
        <v>290</v>
      </c>
      <c r="D68" s="80">
        <f t="shared" si="20"/>
        <v>200</v>
      </c>
      <c r="E68" s="80">
        <f t="shared" si="21"/>
        <v>200</v>
      </c>
      <c r="F68" s="76">
        <f t="shared" si="13"/>
        <v>0</v>
      </c>
      <c r="G68" s="82"/>
      <c r="H68" s="83"/>
    </row>
    <row r="69" spans="1:8" ht="30">
      <c r="A69" s="87" t="s">
        <v>255</v>
      </c>
      <c r="B69" s="78"/>
      <c r="C69" s="79" t="s">
        <v>291</v>
      </c>
      <c r="D69" s="80">
        <f t="shared" si="20"/>
        <v>200</v>
      </c>
      <c r="E69" s="80">
        <f t="shared" si="21"/>
        <v>200</v>
      </c>
      <c r="F69" s="76">
        <f t="shared" si="13"/>
        <v>0</v>
      </c>
      <c r="G69" s="82"/>
      <c r="H69" s="83"/>
    </row>
    <row r="70" spans="1:8" ht="20.25">
      <c r="A70" s="87" t="s">
        <v>264</v>
      </c>
      <c r="B70" s="78" t="s">
        <v>195</v>
      </c>
      <c r="C70" s="79" t="s">
        <v>292</v>
      </c>
      <c r="D70" s="80">
        <f t="shared" si="20"/>
        <v>200</v>
      </c>
      <c r="E70" s="80">
        <f t="shared" si="21"/>
        <v>200</v>
      </c>
      <c r="F70" s="76">
        <f t="shared" si="13"/>
        <v>0</v>
      </c>
      <c r="G70" s="82"/>
      <c r="H70" s="83"/>
    </row>
    <row r="71" spans="1:8" ht="20.25">
      <c r="A71" s="87" t="s">
        <v>266</v>
      </c>
      <c r="B71" s="78" t="s">
        <v>195</v>
      </c>
      <c r="C71" s="79" t="s">
        <v>293</v>
      </c>
      <c r="D71" s="80">
        <v>200</v>
      </c>
      <c r="E71" s="80">
        <v>200</v>
      </c>
      <c r="F71" s="76">
        <f t="shared" si="13"/>
        <v>0</v>
      </c>
      <c r="G71" s="82"/>
      <c r="H71" s="83"/>
    </row>
    <row r="72" spans="1:8" ht="105">
      <c r="A72" s="87" t="s">
        <v>294</v>
      </c>
      <c r="B72" s="78" t="s">
        <v>195</v>
      </c>
      <c r="C72" s="79" t="s">
        <v>295</v>
      </c>
      <c r="D72" s="80">
        <f aca="true" t="shared" si="22" ref="D72:D76">D73</f>
        <v>53300</v>
      </c>
      <c r="E72" s="80">
        <f aca="true" t="shared" si="23" ref="E72:E76">E73</f>
        <v>48700</v>
      </c>
      <c r="F72" s="76">
        <f t="shared" si="13"/>
        <v>4600</v>
      </c>
      <c r="G72" s="82"/>
      <c r="H72" s="83"/>
    </row>
    <row r="73" spans="1:8" ht="20.25">
      <c r="A73" s="87" t="s">
        <v>281</v>
      </c>
      <c r="B73" s="78" t="s">
        <v>195</v>
      </c>
      <c r="C73" s="79" t="s">
        <v>296</v>
      </c>
      <c r="D73" s="80">
        <f t="shared" si="22"/>
        <v>53300</v>
      </c>
      <c r="E73" s="80">
        <f t="shared" si="23"/>
        <v>48700</v>
      </c>
      <c r="F73" s="76">
        <f t="shared" si="13"/>
        <v>4600</v>
      </c>
      <c r="G73" s="82"/>
      <c r="H73" s="83"/>
    </row>
    <row r="74" spans="1:8" ht="20.25">
      <c r="A74" s="87" t="s">
        <v>177</v>
      </c>
      <c r="B74" s="78" t="s">
        <v>195</v>
      </c>
      <c r="C74" s="79" t="s">
        <v>297</v>
      </c>
      <c r="D74" s="80">
        <f t="shared" si="22"/>
        <v>53300</v>
      </c>
      <c r="E74" s="80">
        <f t="shared" si="23"/>
        <v>48700</v>
      </c>
      <c r="F74" s="76">
        <f t="shared" si="13"/>
        <v>4600</v>
      </c>
      <c r="G74" s="82"/>
      <c r="H74" s="83"/>
    </row>
    <row r="75" spans="1:8" ht="20.25">
      <c r="A75" s="87" t="s">
        <v>298</v>
      </c>
      <c r="B75" s="37" t="s">
        <v>195</v>
      </c>
      <c r="C75" s="79" t="s">
        <v>299</v>
      </c>
      <c r="D75" s="80">
        <f t="shared" si="22"/>
        <v>53300</v>
      </c>
      <c r="E75" s="80">
        <f t="shared" si="23"/>
        <v>48700</v>
      </c>
      <c r="F75" s="76">
        <f t="shared" si="13"/>
        <v>4600</v>
      </c>
      <c r="G75" s="82"/>
      <c r="H75" s="83"/>
    </row>
    <row r="76" spans="1:6" ht="20.25">
      <c r="A76" s="72" t="s">
        <v>300</v>
      </c>
      <c r="B76" s="37" t="s">
        <v>195</v>
      </c>
      <c r="C76" s="79" t="s">
        <v>301</v>
      </c>
      <c r="D76" s="80">
        <f t="shared" si="22"/>
        <v>53300</v>
      </c>
      <c r="E76" s="80">
        <f t="shared" si="23"/>
        <v>48700</v>
      </c>
      <c r="F76" s="76">
        <f t="shared" si="13"/>
        <v>4600</v>
      </c>
    </row>
    <row r="77" spans="1:6" ht="30">
      <c r="A77" s="87" t="s">
        <v>302</v>
      </c>
      <c r="B77" s="37" t="s">
        <v>195</v>
      </c>
      <c r="C77" s="79" t="s">
        <v>303</v>
      </c>
      <c r="D77" s="80">
        <v>53300</v>
      </c>
      <c r="E77" s="80">
        <v>48700</v>
      </c>
      <c r="F77" s="76">
        <f t="shared" si="13"/>
        <v>4600</v>
      </c>
    </row>
    <row r="78" spans="1:6" ht="4.5" customHeight="1" hidden="1">
      <c r="A78" s="92" t="s">
        <v>304</v>
      </c>
      <c r="B78" s="37" t="s">
        <v>195</v>
      </c>
      <c r="C78" s="79" t="s">
        <v>305</v>
      </c>
      <c r="D78" s="80">
        <f aca="true" t="shared" si="24" ref="D78:D82">D79</f>
        <v>150700</v>
      </c>
      <c r="E78" s="80">
        <f aca="true" t="shared" si="25" ref="E78:E82">E79</f>
        <v>150700</v>
      </c>
      <c r="F78" s="76">
        <f t="shared" si="13"/>
        <v>0</v>
      </c>
    </row>
    <row r="79" spans="1:6" ht="60.75" hidden="1">
      <c r="A79" s="92" t="s">
        <v>199</v>
      </c>
      <c r="B79" s="37" t="s">
        <v>195</v>
      </c>
      <c r="C79" s="79" t="s">
        <v>306</v>
      </c>
      <c r="D79" s="80">
        <f t="shared" si="24"/>
        <v>150700</v>
      </c>
      <c r="E79" s="80">
        <f t="shared" si="25"/>
        <v>150700</v>
      </c>
      <c r="F79" s="76">
        <f t="shared" si="13"/>
        <v>0</v>
      </c>
    </row>
    <row r="80" spans="1:6" ht="45.75" hidden="1">
      <c r="A80" s="92" t="s">
        <v>307</v>
      </c>
      <c r="B80" s="37" t="s">
        <v>195</v>
      </c>
      <c r="C80" s="79" t="s">
        <v>308</v>
      </c>
      <c r="D80" s="80">
        <f t="shared" si="24"/>
        <v>150700</v>
      </c>
      <c r="E80" s="80">
        <f t="shared" si="25"/>
        <v>150700</v>
      </c>
      <c r="F80" s="76">
        <f t="shared" si="13"/>
        <v>0</v>
      </c>
    </row>
    <row r="81" spans="1:6" ht="21" hidden="1">
      <c r="A81" s="87" t="s">
        <v>268</v>
      </c>
      <c r="B81" s="37" t="s">
        <v>195</v>
      </c>
      <c r="C81" s="79" t="s">
        <v>309</v>
      </c>
      <c r="D81" s="80">
        <f t="shared" si="24"/>
        <v>150700</v>
      </c>
      <c r="E81" s="80">
        <f t="shared" si="25"/>
        <v>150700</v>
      </c>
      <c r="F81" s="76">
        <f t="shared" si="13"/>
        <v>0</v>
      </c>
    </row>
    <row r="82" spans="1:6" ht="21" hidden="1">
      <c r="A82" s="92" t="s">
        <v>310</v>
      </c>
      <c r="B82" s="37" t="s">
        <v>195</v>
      </c>
      <c r="C82" s="79" t="s">
        <v>311</v>
      </c>
      <c r="D82" s="80">
        <f t="shared" si="24"/>
        <v>150700</v>
      </c>
      <c r="E82" s="80">
        <f t="shared" si="25"/>
        <v>150700</v>
      </c>
      <c r="F82" s="76">
        <f t="shared" si="13"/>
        <v>0</v>
      </c>
    </row>
    <row r="83" spans="1:6" ht="21" hidden="1">
      <c r="A83" s="92" t="s">
        <v>247</v>
      </c>
      <c r="B83" s="37" t="s">
        <v>195</v>
      </c>
      <c r="C83" s="79" t="s">
        <v>312</v>
      </c>
      <c r="D83" s="80">
        <f>D86</f>
        <v>150700</v>
      </c>
      <c r="E83" s="80">
        <f>E86</f>
        <v>150700</v>
      </c>
      <c r="F83" s="76">
        <f t="shared" si="13"/>
        <v>0</v>
      </c>
    </row>
    <row r="84" spans="1:6" ht="20.25">
      <c r="A84" s="92" t="s">
        <v>277</v>
      </c>
      <c r="B84" s="37" t="s">
        <v>195</v>
      </c>
      <c r="C84" s="79" t="s">
        <v>311</v>
      </c>
      <c r="D84" s="80">
        <f aca="true" t="shared" si="26" ref="D84:D85">D85</f>
        <v>150700</v>
      </c>
      <c r="E84" s="80">
        <f aca="true" t="shared" si="27" ref="E84:E85">E85</f>
        <v>150700</v>
      </c>
      <c r="F84" s="76">
        <f t="shared" si="13"/>
        <v>0</v>
      </c>
    </row>
    <row r="85" spans="1:6" ht="20.25">
      <c r="A85" s="92" t="s">
        <v>247</v>
      </c>
      <c r="B85" s="37" t="s">
        <v>195</v>
      </c>
      <c r="C85" s="79" t="s">
        <v>312</v>
      </c>
      <c r="D85" s="80">
        <f t="shared" si="26"/>
        <v>150700</v>
      </c>
      <c r="E85" s="80">
        <f t="shared" si="27"/>
        <v>150700</v>
      </c>
      <c r="F85" s="76"/>
    </row>
    <row r="86" spans="1:6" ht="20.25" customHeight="1">
      <c r="A86" s="93" t="s">
        <v>275</v>
      </c>
      <c r="B86" s="37" t="s">
        <v>195</v>
      </c>
      <c r="C86" s="79" t="s">
        <v>313</v>
      </c>
      <c r="D86" s="80">
        <v>150700</v>
      </c>
      <c r="E86" s="80">
        <v>150700</v>
      </c>
      <c r="F86" s="76">
        <f aca="true" t="shared" si="28" ref="F86:F89">D86-E86</f>
        <v>0</v>
      </c>
    </row>
    <row r="87" spans="1:6" ht="21">
      <c r="A87" s="94" t="s">
        <v>314</v>
      </c>
      <c r="B87" s="37" t="s">
        <v>195</v>
      </c>
      <c r="C87" s="79" t="s">
        <v>315</v>
      </c>
      <c r="D87" s="80">
        <f aca="true" t="shared" si="29" ref="D87:D88">D88</f>
        <v>9000</v>
      </c>
      <c r="E87" s="80">
        <f aca="true" t="shared" si="30" ref="E87:E92">E88</f>
        <v>0</v>
      </c>
      <c r="F87" s="76">
        <f t="shared" si="28"/>
        <v>9000</v>
      </c>
    </row>
    <row r="88" spans="1:6" ht="21">
      <c r="A88" s="95" t="s">
        <v>314</v>
      </c>
      <c r="B88" s="37" t="s">
        <v>195</v>
      </c>
      <c r="C88" s="79" t="s">
        <v>316</v>
      </c>
      <c r="D88" s="80">
        <f t="shared" si="29"/>
        <v>9000</v>
      </c>
      <c r="E88" s="80">
        <f t="shared" si="30"/>
        <v>0</v>
      </c>
      <c r="F88" s="76">
        <f t="shared" si="28"/>
        <v>9000</v>
      </c>
    </row>
    <row r="89" spans="1:6" ht="21">
      <c r="A89" s="95" t="s">
        <v>317</v>
      </c>
      <c r="B89" s="37" t="s">
        <v>195</v>
      </c>
      <c r="C89" s="79" t="s">
        <v>318</v>
      </c>
      <c r="D89" s="80">
        <f>D91</f>
        <v>9000</v>
      </c>
      <c r="E89" s="80">
        <f t="shared" si="30"/>
        <v>0</v>
      </c>
      <c r="F89" s="76">
        <f t="shared" si="28"/>
        <v>9000</v>
      </c>
    </row>
    <row r="90" spans="1:6" ht="20.25">
      <c r="A90" s="87" t="s">
        <v>268</v>
      </c>
      <c r="B90" s="37" t="s">
        <v>195</v>
      </c>
      <c r="C90" s="79" t="s">
        <v>319</v>
      </c>
      <c r="D90" s="80">
        <f aca="true" t="shared" si="31" ref="D90:D92">D91</f>
        <v>9000</v>
      </c>
      <c r="E90" s="80">
        <f t="shared" si="30"/>
        <v>0</v>
      </c>
      <c r="F90" s="76"/>
    </row>
    <row r="91" spans="1:6" ht="21">
      <c r="A91" s="95" t="s">
        <v>320</v>
      </c>
      <c r="B91" s="37" t="s">
        <v>195</v>
      </c>
      <c r="C91" s="79" t="s">
        <v>321</v>
      </c>
      <c r="D91" s="80">
        <f t="shared" si="31"/>
        <v>9000</v>
      </c>
      <c r="E91" s="80">
        <f t="shared" si="30"/>
        <v>0</v>
      </c>
      <c r="F91" s="76">
        <f aca="true" t="shared" si="32" ref="F91:F114">D91-E91</f>
        <v>9000</v>
      </c>
    </row>
    <row r="92" spans="1:6" ht="26.25" customHeight="1">
      <c r="A92" s="96" t="s">
        <v>247</v>
      </c>
      <c r="B92" s="37" t="s">
        <v>195</v>
      </c>
      <c r="C92" s="79" t="s">
        <v>322</v>
      </c>
      <c r="D92" s="80">
        <f t="shared" si="31"/>
        <v>9000</v>
      </c>
      <c r="E92" s="80">
        <f t="shared" si="30"/>
        <v>0</v>
      </c>
      <c r="F92" s="76">
        <f t="shared" si="32"/>
        <v>9000</v>
      </c>
    </row>
    <row r="93" spans="1:6" ht="20.25">
      <c r="A93" s="96" t="s">
        <v>323</v>
      </c>
      <c r="B93" s="37" t="s">
        <v>195</v>
      </c>
      <c r="C93" s="79" t="s">
        <v>324</v>
      </c>
      <c r="D93" s="80">
        <v>9000</v>
      </c>
      <c r="E93" s="80">
        <v>0</v>
      </c>
      <c r="F93" s="76">
        <f t="shared" si="32"/>
        <v>9000</v>
      </c>
    </row>
    <row r="94" spans="1:6" ht="26.25" customHeight="1">
      <c r="A94" s="96" t="s">
        <v>325</v>
      </c>
      <c r="B94" s="37" t="s">
        <v>195</v>
      </c>
      <c r="C94" s="79" t="s">
        <v>326</v>
      </c>
      <c r="D94" s="80">
        <f>D95</f>
        <v>50000</v>
      </c>
      <c r="E94" s="80">
        <f>E95</f>
        <v>0</v>
      </c>
      <c r="F94" s="76">
        <f t="shared" si="32"/>
        <v>50000</v>
      </c>
    </row>
    <row r="95" spans="1:6" ht="45">
      <c r="A95" s="96" t="s">
        <v>327</v>
      </c>
      <c r="B95" s="37" t="s">
        <v>195</v>
      </c>
      <c r="C95" s="79" t="s">
        <v>328</v>
      </c>
      <c r="D95" s="80">
        <f>D98</f>
        <v>50000</v>
      </c>
      <c r="E95" s="80">
        <f>E98</f>
        <v>0</v>
      </c>
      <c r="F95" s="76">
        <f t="shared" si="32"/>
        <v>50000</v>
      </c>
    </row>
    <row r="96" spans="1:6" ht="30">
      <c r="A96" s="87" t="s">
        <v>241</v>
      </c>
      <c r="B96" s="37" t="s">
        <v>195</v>
      </c>
      <c r="C96" s="79" t="s">
        <v>329</v>
      </c>
      <c r="D96" s="80">
        <f aca="true" t="shared" si="33" ref="D96:D100">D97</f>
        <v>50000</v>
      </c>
      <c r="E96" s="80">
        <f aca="true" t="shared" si="34" ref="E96:E100">E97</f>
        <v>0</v>
      </c>
      <c r="F96" s="76">
        <f t="shared" si="32"/>
        <v>50000</v>
      </c>
    </row>
    <row r="97" spans="1:6" ht="30">
      <c r="A97" s="87" t="s">
        <v>243</v>
      </c>
      <c r="B97" s="37" t="s">
        <v>195</v>
      </c>
      <c r="C97" s="79" t="s">
        <v>330</v>
      </c>
      <c r="D97" s="80">
        <f t="shared" si="33"/>
        <v>50000</v>
      </c>
      <c r="E97" s="80">
        <f t="shared" si="34"/>
        <v>0</v>
      </c>
      <c r="F97" s="76">
        <f t="shared" si="32"/>
        <v>50000</v>
      </c>
    </row>
    <row r="98" spans="1:6" ht="30">
      <c r="A98" s="96" t="s">
        <v>255</v>
      </c>
      <c r="B98" s="37" t="s">
        <v>195</v>
      </c>
      <c r="C98" s="79" t="s">
        <v>331</v>
      </c>
      <c r="D98" s="80">
        <f t="shared" si="33"/>
        <v>50000</v>
      </c>
      <c r="E98" s="80">
        <f t="shared" si="34"/>
        <v>0</v>
      </c>
      <c r="F98" s="76">
        <f t="shared" si="32"/>
        <v>50000</v>
      </c>
    </row>
    <row r="99" spans="1:6" ht="20.25">
      <c r="A99" s="96" t="s">
        <v>247</v>
      </c>
      <c r="B99" s="37" t="s">
        <v>195</v>
      </c>
      <c r="C99" s="79" t="s">
        <v>332</v>
      </c>
      <c r="D99" s="80">
        <f t="shared" si="33"/>
        <v>50000</v>
      </c>
      <c r="E99" s="80">
        <f t="shared" si="34"/>
        <v>0</v>
      </c>
      <c r="F99" s="76">
        <f t="shared" si="32"/>
        <v>50000</v>
      </c>
    </row>
    <row r="100" spans="1:6" ht="20.25">
      <c r="A100" s="96" t="s">
        <v>249</v>
      </c>
      <c r="B100" s="37" t="s">
        <v>195</v>
      </c>
      <c r="C100" s="79" t="s">
        <v>333</v>
      </c>
      <c r="D100" s="80">
        <f t="shared" si="33"/>
        <v>50000</v>
      </c>
      <c r="E100" s="80">
        <f t="shared" si="34"/>
        <v>0</v>
      </c>
      <c r="F100" s="76">
        <f t="shared" si="32"/>
        <v>50000</v>
      </c>
    </row>
    <row r="101" spans="1:6" ht="20.25">
      <c r="A101" s="96" t="s">
        <v>253</v>
      </c>
      <c r="B101" s="37" t="s">
        <v>195</v>
      </c>
      <c r="C101" s="79" t="s">
        <v>334</v>
      </c>
      <c r="D101" s="80">
        <v>50000</v>
      </c>
      <c r="E101" s="80">
        <v>0</v>
      </c>
      <c r="F101" s="76">
        <f t="shared" si="32"/>
        <v>50000</v>
      </c>
    </row>
    <row r="102" spans="1:6" ht="23.25" customHeight="1">
      <c r="A102" s="87" t="s">
        <v>335</v>
      </c>
      <c r="B102" s="37" t="s">
        <v>195</v>
      </c>
      <c r="C102" s="79" t="s">
        <v>336</v>
      </c>
      <c r="D102" s="80">
        <f aca="true" t="shared" si="35" ref="D102:D104">D103</f>
        <v>149300</v>
      </c>
      <c r="E102" s="80">
        <f aca="true" t="shared" si="36" ref="E102:E104">E103</f>
        <v>122240.73999999999</v>
      </c>
      <c r="F102" s="76">
        <f t="shared" si="32"/>
        <v>27059.26000000001</v>
      </c>
    </row>
    <row r="103" spans="1:6" ht="20.25">
      <c r="A103" s="87" t="s">
        <v>337</v>
      </c>
      <c r="B103" s="37" t="s">
        <v>195</v>
      </c>
      <c r="C103" s="79" t="s">
        <v>338</v>
      </c>
      <c r="D103" s="80">
        <f t="shared" si="35"/>
        <v>149300</v>
      </c>
      <c r="E103" s="80">
        <f t="shared" si="36"/>
        <v>122240.73999999999</v>
      </c>
      <c r="F103" s="76">
        <f t="shared" si="32"/>
        <v>27059.26000000001</v>
      </c>
    </row>
    <row r="104" spans="1:6" ht="30">
      <c r="A104" s="87" t="s">
        <v>339</v>
      </c>
      <c r="B104" s="37" t="s">
        <v>195</v>
      </c>
      <c r="C104" s="79" t="s">
        <v>340</v>
      </c>
      <c r="D104" s="80">
        <f t="shared" si="35"/>
        <v>149300</v>
      </c>
      <c r="E104" s="80">
        <f t="shared" si="36"/>
        <v>122240.73999999999</v>
      </c>
      <c r="F104" s="76">
        <f t="shared" si="32"/>
        <v>27059.26000000001</v>
      </c>
    </row>
    <row r="105" spans="1:6" ht="45">
      <c r="A105" s="87" t="s">
        <v>341</v>
      </c>
      <c r="B105" s="37" t="s">
        <v>195</v>
      </c>
      <c r="C105" s="79" t="s">
        <v>342</v>
      </c>
      <c r="D105" s="80">
        <f>D106+D113</f>
        <v>149300</v>
      </c>
      <c r="E105" s="80">
        <f>E106+E113</f>
        <v>122240.73999999999</v>
      </c>
      <c r="F105" s="76">
        <f t="shared" si="32"/>
        <v>27059.26000000001</v>
      </c>
    </row>
    <row r="106" spans="1:6" ht="76.5">
      <c r="A106" s="84" t="s">
        <v>203</v>
      </c>
      <c r="B106" s="37" t="s">
        <v>195</v>
      </c>
      <c r="C106" s="79" t="s">
        <v>343</v>
      </c>
      <c r="D106" s="80">
        <f aca="true" t="shared" si="37" ref="D106:D109">D107</f>
        <v>143100</v>
      </c>
      <c r="E106" s="80">
        <f aca="true" t="shared" si="38" ref="E106:E109">E107</f>
        <v>122240.73999999999</v>
      </c>
      <c r="F106" s="76">
        <f t="shared" si="32"/>
        <v>20859.26000000001</v>
      </c>
    </row>
    <row r="107" spans="1:6" ht="31.5">
      <c r="A107" s="84" t="s">
        <v>205</v>
      </c>
      <c r="B107" s="37" t="s">
        <v>195</v>
      </c>
      <c r="C107" s="79" t="s">
        <v>344</v>
      </c>
      <c r="D107" s="80">
        <f t="shared" si="37"/>
        <v>143100</v>
      </c>
      <c r="E107" s="80">
        <f t="shared" si="38"/>
        <v>122240.73999999999</v>
      </c>
      <c r="F107" s="76">
        <f t="shared" si="32"/>
        <v>20859.26000000001</v>
      </c>
    </row>
    <row r="108" spans="1:6" ht="25.5" customHeight="1">
      <c r="A108" s="89" t="s">
        <v>345</v>
      </c>
      <c r="B108" s="37" t="s">
        <v>195</v>
      </c>
      <c r="C108" s="79" t="s">
        <v>346</v>
      </c>
      <c r="D108" s="80">
        <f t="shared" si="37"/>
        <v>143100</v>
      </c>
      <c r="E108" s="80">
        <f t="shared" si="38"/>
        <v>122240.73999999999</v>
      </c>
      <c r="F108" s="76">
        <f t="shared" si="32"/>
        <v>20859.26000000001</v>
      </c>
    </row>
    <row r="109" spans="1:6" ht="26.25" customHeight="1">
      <c r="A109" s="87" t="s">
        <v>247</v>
      </c>
      <c r="B109" s="37" t="s">
        <v>195</v>
      </c>
      <c r="C109" s="79" t="s">
        <v>347</v>
      </c>
      <c r="D109" s="80">
        <f t="shared" si="37"/>
        <v>143100</v>
      </c>
      <c r="E109" s="80">
        <f t="shared" si="38"/>
        <v>122240.73999999999</v>
      </c>
      <c r="F109" s="76">
        <f t="shared" si="32"/>
        <v>20859.26000000001</v>
      </c>
    </row>
    <row r="110" spans="1:6" ht="33" customHeight="1">
      <c r="A110" s="87" t="s">
        <v>211</v>
      </c>
      <c r="B110" s="37" t="s">
        <v>195</v>
      </c>
      <c r="C110" s="79" t="s">
        <v>348</v>
      </c>
      <c r="D110" s="80">
        <f>D111+D112</f>
        <v>143100</v>
      </c>
      <c r="E110" s="80">
        <f>E111+E112</f>
        <v>122240.73999999999</v>
      </c>
      <c r="F110" s="76">
        <f t="shared" si="32"/>
        <v>20859.26000000001</v>
      </c>
    </row>
    <row r="111" spans="1:6" ht="20.25">
      <c r="A111" s="87" t="s">
        <v>213</v>
      </c>
      <c r="B111" s="37" t="s">
        <v>195</v>
      </c>
      <c r="C111" s="79" t="s">
        <v>349</v>
      </c>
      <c r="D111" s="80">
        <v>109900</v>
      </c>
      <c r="E111" s="80">
        <v>95974.53</v>
      </c>
      <c r="F111" s="76">
        <f t="shared" si="32"/>
        <v>13925.470000000001</v>
      </c>
    </row>
    <row r="112" spans="1:6" ht="20.25">
      <c r="A112" s="87" t="s">
        <v>215</v>
      </c>
      <c r="B112" s="37" t="s">
        <v>195</v>
      </c>
      <c r="C112" s="79" t="s">
        <v>350</v>
      </c>
      <c r="D112" s="80">
        <v>33200</v>
      </c>
      <c r="E112" s="80">
        <v>26266.21</v>
      </c>
      <c r="F112" s="76">
        <f t="shared" si="32"/>
        <v>6933.790000000001</v>
      </c>
    </row>
    <row r="113" spans="1:6" ht="30">
      <c r="A113" s="87" t="s">
        <v>241</v>
      </c>
      <c r="B113" s="37" t="s">
        <v>195</v>
      </c>
      <c r="C113" s="79" t="s">
        <v>351</v>
      </c>
      <c r="D113" s="80">
        <f aca="true" t="shared" si="39" ref="D113:D114">D114</f>
        <v>6200</v>
      </c>
      <c r="E113" s="80">
        <f aca="true" t="shared" si="40" ref="E113:E114">E114</f>
        <v>0</v>
      </c>
      <c r="F113" s="76">
        <f t="shared" si="32"/>
        <v>6200</v>
      </c>
    </row>
    <row r="114" spans="1:6" ht="30">
      <c r="A114" s="87" t="s">
        <v>243</v>
      </c>
      <c r="B114" s="37" t="s">
        <v>195</v>
      </c>
      <c r="C114" s="79" t="s">
        <v>352</v>
      </c>
      <c r="D114" s="80">
        <f t="shared" si="39"/>
        <v>6200</v>
      </c>
      <c r="E114" s="80">
        <f t="shared" si="40"/>
        <v>0</v>
      </c>
      <c r="F114" s="76">
        <f t="shared" si="32"/>
        <v>6200</v>
      </c>
    </row>
    <row r="115" spans="1:6" ht="30">
      <c r="A115" s="87" t="s">
        <v>255</v>
      </c>
      <c r="B115" s="37" t="s">
        <v>195</v>
      </c>
      <c r="C115" s="79" t="s">
        <v>353</v>
      </c>
      <c r="D115" s="80">
        <f>D116+D119</f>
        <v>6200</v>
      </c>
      <c r="E115" s="80">
        <f>E116+E119</f>
        <v>0</v>
      </c>
      <c r="F115" s="80">
        <f>F116+F119</f>
        <v>4200</v>
      </c>
    </row>
    <row r="116" spans="1:6" ht="20.25">
      <c r="A116" s="87" t="s">
        <v>247</v>
      </c>
      <c r="B116" s="37" t="s">
        <v>195</v>
      </c>
      <c r="C116" s="79" t="s">
        <v>354</v>
      </c>
      <c r="D116" s="80">
        <f aca="true" t="shared" si="41" ref="D116:D117">D117</f>
        <v>2000</v>
      </c>
      <c r="E116" s="80">
        <f aca="true" t="shared" si="42" ref="E116:E117">E117</f>
        <v>0</v>
      </c>
      <c r="F116" s="80">
        <f aca="true" t="shared" si="43" ref="F116:F117">F117</f>
        <v>0</v>
      </c>
    </row>
    <row r="117" spans="1:6" ht="20.25">
      <c r="A117" s="96" t="s">
        <v>249</v>
      </c>
      <c r="B117" s="37" t="s">
        <v>195</v>
      </c>
      <c r="C117" s="79" t="s">
        <v>355</v>
      </c>
      <c r="D117" s="80">
        <f t="shared" si="41"/>
        <v>2000</v>
      </c>
      <c r="E117" s="80">
        <f t="shared" si="42"/>
        <v>0</v>
      </c>
      <c r="F117" s="80">
        <f t="shared" si="43"/>
        <v>0</v>
      </c>
    </row>
    <row r="118" spans="1:6" ht="20.25">
      <c r="A118" s="87" t="s">
        <v>259</v>
      </c>
      <c r="B118" s="37" t="s">
        <v>195</v>
      </c>
      <c r="C118" s="79" t="s">
        <v>356</v>
      </c>
      <c r="D118" s="80">
        <v>2000</v>
      </c>
      <c r="E118" s="80">
        <v>0</v>
      </c>
      <c r="F118" s="80">
        <v>0</v>
      </c>
    </row>
    <row r="119" spans="1:6" ht="20.25">
      <c r="A119" s="87" t="s">
        <v>264</v>
      </c>
      <c r="B119" s="37" t="s">
        <v>195</v>
      </c>
      <c r="C119" s="79" t="s">
        <v>357</v>
      </c>
      <c r="D119" s="80">
        <f>D120</f>
        <v>4200</v>
      </c>
      <c r="E119" s="80">
        <f>E120</f>
        <v>0</v>
      </c>
      <c r="F119" s="76">
        <f aca="true" t="shared" si="44" ref="F119:F206">D119-E119</f>
        <v>4200</v>
      </c>
    </row>
    <row r="120" spans="1:6" ht="20.25">
      <c r="A120" s="96" t="s">
        <v>266</v>
      </c>
      <c r="B120" s="37" t="s">
        <v>195</v>
      </c>
      <c r="C120" s="79" t="s">
        <v>358</v>
      </c>
      <c r="D120" s="80">
        <v>4200</v>
      </c>
      <c r="E120" s="80">
        <v>0</v>
      </c>
      <c r="F120" s="76">
        <f t="shared" si="44"/>
        <v>4200</v>
      </c>
    </row>
    <row r="121" spans="1:6" ht="30">
      <c r="A121" s="87" t="s">
        <v>359</v>
      </c>
      <c r="B121" s="37" t="s">
        <v>195</v>
      </c>
      <c r="C121" s="79" t="s">
        <v>360</v>
      </c>
      <c r="D121" s="80">
        <f>D122</f>
        <v>159200</v>
      </c>
      <c r="E121" s="80">
        <f>E122</f>
        <v>104112.22</v>
      </c>
      <c r="F121" s="76">
        <f t="shared" si="44"/>
        <v>55087.78</v>
      </c>
    </row>
    <row r="122" spans="1:6" ht="45">
      <c r="A122" s="87" t="s">
        <v>361</v>
      </c>
      <c r="B122" s="37" t="s">
        <v>195</v>
      </c>
      <c r="C122" s="79" t="s">
        <v>362</v>
      </c>
      <c r="D122" s="80">
        <f>D130+D123</f>
        <v>159200</v>
      </c>
      <c r="E122" s="80">
        <f>E130+E123</f>
        <v>104112.22</v>
      </c>
      <c r="F122" s="76">
        <f t="shared" si="44"/>
        <v>55087.78</v>
      </c>
    </row>
    <row r="123" spans="1:6" ht="20.25">
      <c r="A123" s="87" t="s">
        <v>363</v>
      </c>
      <c r="B123" s="37" t="s">
        <v>195</v>
      </c>
      <c r="C123" s="79" t="s">
        <v>364</v>
      </c>
      <c r="D123" s="80">
        <f>D124</f>
        <v>91200</v>
      </c>
      <c r="E123" s="80">
        <f>E124</f>
        <v>83600</v>
      </c>
      <c r="F123" s="76">
        <f t="shared" si="44"/>
        <v>7600</v>
      </c>
    </row>
    <row r="124" spans="1:6" ht="105">
      <c r="A124" s="87" t="s">
        <v>365</v>
      </c>
      <c r="B124" s="37" t="s">
        <v>195</v>
      </c>
      <c r="C124" s="79" t="s">
        <v>366</v>
      </c>
      <c r="D124" s="80">
        <f>D126</f>
        <v>91200</v>
      </c>
      <c r="E124" s="80">
        <f>E126</f>
        <v>83600</v>
      </c>
      <c r="F124" s="76">
        <f t="shared" si="44"/>
        <v>7600</v>
      </c>
    </row>
    <row r="125" spans="1:6" ht="20.25">
      <c r="A125" s="87" t="s">
        <v>281</v>
      </c>
      <c r="B125" s="37" t="s">
        <v>195</v>
      </c>
      <c r="C125" s="79" t="s">
        <v>367</v>
      </c>
      <c r="D125" s="80">
        <f aca="true" t="shared" si="45" ref="D125:D128">D126</f>
        <v>91200</v>
      </c>
      <c r="E125" s="80">
        <f aca="true" t="shared" si="46" ref="E125:E128">E126</f>
        <v>83600</v>
      </c>
      <c r="F125" s="76">
        <f t="shared" si="44"/>
        <v>7600</v>
      </c>
    </row>
    <row r="126" spans="1:6" ht="20.25">
      <c r="A126" s="87" t="s">
        <v>177</v>
      </c>
      <c r="B126" s="37" t="s">
        <v>195</v>
      </c>
      <c r="C126" s="79" t="s">
        <v>368</v>
      </c>
      <c r="D126" s="80">
        <f t="shared" si="45"/>
        <v>91200</v>
      </c>
      <c r="E126" s="80">
        <f t="shared" si="46"/>
        <v>83600</v>
      </c>
      <c r="F126" s="76">
        <f t="shared" si="44"/>
        <v>7600</v>
      </c>
    </row>
    <row r="127" spans="1:6" ht="20.25">
      <c r="A127" s="87" t="s">
        <v>247</v>
      </c>
      <c r="B127" s="37" t="s">
        <v>195</v>
      </c>
      <c r="C127" s="79" t="s">
        <v>369</v>
      </c>
      <c r="D127" s="80">
        <f t="shared" si="45"/>
        <v>91200</v>
      </c>
      <c r="E127" s="80">
        <f t="shared" si="46"/>
        <v>83600</v>
      </c>
      <c r="F127" s="76">
        <f t="shared" si="44"/>
        <v>7600</v>
      </c>
    </row>
    <row r="128" spans="1:6" ht="20.25">
      <c r="A128" s="87" t="s">
        <v>300</v>
      </c>
      <c r="B128" s="37" t="s">
        <v>195</v>
      </c>
      <c r="C128" s="79" t="s">
        <v>370</v>
      </c>
      <c r="D128" s="80">
        <f t="shared" si="45"/>
        <v>91200</v>
      </c>
      <c r="E128" s="80">
        <f t="shared" si="46"/>
        <v>83600</v>
      </c>
      <c r="F128" s="76">
        <f t="shared" si="44"/>
        <v>7600</v>
      </c>
    </row>
    <row r="129" spans="1:6" ht="30">
      <c r="A129" s="87" t="s">
        <v>302</v>
      </c>
      <c r="B129" s="37" t="s">
        <v>195</v>
      </c>
      <c r="C129" s="79" t="s">
        <v>371</v>
      </c>
      <c r="D129" s="80">
        <v>91200</v>
      </c>
      <c r="E129" s="80">
        <v>83600</v>
      </c>
      <c r="F129" s="76">
        <f t="shared" si="44"/>
        <v>7600</v>
      </c>
    </row>
    <row r="130" spans="1:6" ht="30">
      <c r="A130" s="87" t="s">
        <v>372</v>
      </c>
      <c r="B130" s="37" t="s">
        <v>195</v>
      </c>
      <c r="C130" s="79" t="s">
        <v>373</v>
      </c>
      <c r="D130" s="80">
        <f>D131+D141</f>
        <v>68000</v>
      </c>
      <c r="E130" s="80">
        <f aca="true" t="shared" si="47" ref="E130:E133">E131</f>
        <v>20512.22</v>
      </c>
      <c r="F130" s="76">
        <f t="shared" si="44"/>
        <v>47487.78</v>
      </c>
    </row>
    <row r="131" spans="1:6" ht="76.5">
      <c r="A131" s="97" t="s">
        <v>374</v>
      </c>
      <c r="B131" s="98" t="s">
        <v>195</v>
      </c>
      <c r="C131" s="79" t="s">
        <v>375</v>
      </c>
      <c r="D131" s="80">
        <f aca="true" t="shared" si="48" ref="D131:D133">D132</f>
        <v>58000</v>
      </c>
      <c r="E131" s="80">
        <f t="shared" si="47"/>
        <v>20512.22</v>
      </c>
      <c r="F131" s="76">
        <f t="shared" si="44"/>
        <v>37487.78</v>
      </c>
    </row>
    <row r="132" spans="1:6" ht="30">
      <c r="A132" s="87" t="s">
        <v>241</v>
      </c>
      <c r="B132" s="79" t="s">
        <v>195</v>
      </c>
      <c r="C132" s="79" t="s">
        <v>376</v>
      </c>
      <c r="D132" s="80">
        <f t="shared" si="48"/>
        <v>58000</v>
      </c>
      <c r="E132" s="80">
        <f t="shared" si="47"/>
        <v>20512.22</v>
      </c>
      <c r="F132" s="76">
        <f t="shared" si="44"/>
        <v>37487.78</v>
      </c>
    </row>
    <row r="133" spans="1:6" ht="30">
      <c r="A133" s="87" t="s">
        <v>243</v>
      </c>
      <c r="B133" s="79" t="s">
        <v>195</v>
      </c>
      <c r="C133" s="79" t="s">
        <v>377</v>
      </c>
      <c r="D133" s="80">
        <f t="shared" si="48"/>
        <v>58000</v>
      </c>
      <c r="E133" s="80">
        <f t="shared" si="47"/>
        <v>20512.22</v>
      </c>
      <c r="F133" s="76">
        <f t="shared" si="44"/>
        <v>37487.78</v>
      </c>
    </row>
    <row r="134" spans="1:6" ht="31.5">
      <c r="A134" s="99" t="s">
        <v>255</v>
      </c>
      <c r="B134" s="98" t="s">
        <v>195</v>
      </c>
      <c r="C134" s="79" t="s">
        <v>378</v>
      </c>
      <c r="D134" s="80">
        <f>D135+D139</f>
        <v>58000</v>
      </c>
      <c r="E134" s="80">
        <f>E135+E139</f>
        <v>20512.22</v>
      </c>
      <c r="F134" s="76">
        <f t="shared" si="44"/>
        <v>37487.78</v>
      </c>
    </row>
    <row r="135" spans="1:6" ht="20.25">
      <c r="A135" s="87" t="s">
        <v>247</v>
      </c>
      <c r="B135" s="37" t="s">
        <v>195</v>
      </c>
      <c r="C135" s="79" t="s">
        <v>379</v>
      </c>
      <c r="D135" s="80">
        <f>D136</f>
        <v>30000</v>
      </c>
      <c r="E135" s="80">
        <f>E136</f>
        <v>13492.220000000001</v>
      </c>
      <c r="F135" s="76">
        <f t="shared" si="44"/>
        <v>16507.78</v>
      </c>
    </row>
    <row r="136" spans="1:6" ht="20.25">
      <c r="A136" s="87" t="s">
        <v>380</v>
      </c>
      <c r="B136" s="37" t="s">
        <v>195</v>
      </c>
      <c r="C136" s="79" t="s">
        <v>381</v>
      </c>
      <c r="D136" s="80">
        <f>D138+D137</f>
        <v>30000</v>
      </c>
      <c r="E136" s="80">
        <f>E137+E138</f>
        <v>13492.220000000001</v>
      </c>
      <c r="F136" s="76">
        <f t="shared" si="44"/>
        <v>16507.78</v>
      </c>
    </row>
    <row r="137" spans="1:6" ht="20.25">
      <c r="A137" s="87" t="s">
        <v>382</v>
      </c>
      <c r="B137" s="37" t="s">
        <v>195</v>
      </c>
      <c r="C137" s="79" t="s">
        <v>383</v>
      </c>
      <c r="D137" s="80">
        <v>15000</v>
      </c>
      <c r="E137" s="80">
        <v>11226.2</v>
      </c>
      <c r="F137" s="76">
        <f t="shared" si="44"/>
        <v>3773.7999999999993</v>
      </c>
    </row>
    <row r="138" spans="1:6" ht="20.25">
      <c r="A138" s="87" t="s">
        <v>253</v>
      </c>
      <c r="B138" s="37" t="s">
        <v>195</v>
      </c>
      <c r="C138" s="79" t="s">
        <v>384</v>
      </c>
      <c r="D138" s="80">
        <v>15000</v>
      </c>
      <c r="E138" s="80">
        <v>2266.02</v>
      </c>
      <c r="F138" s="76">
        <f t="shared" si="44"/>
        <v>12733.98</v>
      </c>
    </row>
    <row r="139" spans="1:6" ht="20.25">
      <c r="A139" s="87" t="s">
        <v>264</v>
      </c>
      <c r="B139" s="37" t="s">
        <v>195</v>
      </c>
      <c r="C139" s="79" t="s">
        <v>385</v>
      </c>
      <c r="D139" s="80">
        <f>D140</f>
        <v>28000</v>
      </c>
      <c r="E139" s="80">
        <f>E140</f>
        <v>7020</v>
      </c>
      <c r="F139" s="76">
        <f t="shared" si="44"/>
        <v>20980</v>
      </c>
    </row>
    <row r="140" spans="1:6" ht="20.25">
      <c r="A140" s="87" t="s">
        <v>266</v>
      </c>
      <c r="B140" s="37" t="s">
        <v>195</v>
      </c>
      <c r="C140" s="79" t="s">
        <v>386</v>
      </c>
      <c r="D140" s="80">
        <v>28000</v>
      </c>
      <c r="E140" s="80">
        <v>7020</v>
      </c>
      <c r="F140" s="76">
        <f t="shared" si="44"/>
        <v>20980</v>
      </c>
    </row>
    <row r="141" spans="1:6" ht="60">
      <c r="A141" s="87" t="s">
        <v>387</v>
      </c>
      <c r="B141" s="37" t="s">
        <v>195</v>
      </c>
      <c r="C141" s="79" t="s">
        <v>388</v>
      </c>
      <c r="D141" s="80">
        <f aca="true" t="shared" si="49" ref="D141:D146">D142</f>
        <v>10000</v>
      </c>
      <c r="E141" s="80">
        <f aca="true" t="shared" si="50" ref="E141:E146">E142</f>
        <v>0</v>
      </c>
      <c r="F141" s="76">
        <f t="shared" si="44"/>
        <v>10000</v>
      </c>
    </row>
    <row r="142" spans="1:6" ht="30">
      <c r="A142" s="87" t="s">
        <v>241</v>
      </c>
      <c r="B142" s="37" t="s">
        <v>195</v>
      </c>
      <c r="C142" s="79" t="s">
        <v>389</v>
      </c>
      <c r="D142" s="80">
        <f t="shared" si="49"/>
        <v>10000</v>
      </c>
      <c r="E142" s="80">
        <f t="shared" si="50"/>
        <v>0</v>
      </c>
      <c r="F142" s="76">
        <f t="shared" si="44"/>
        <v>10000</v>
      </c>
    </row>
    <row r="143" spans="1:6" ht="30">
      <c r="A143" s="87" t="s">
        <v>243</v>
      </c>
      <c r="B143" s="37" t="s">
        <v>195</v>
      </c>
      <c r="C143" s="79" t="s">
        <v>390</v>
      </c>
      <c r="D143" s="80">
        <f t="shared" si="49"/>
        <v>10000</v>
      </c>
      <c r="E143" s="80">
        <f t="shared" si="50"/>
        <v>0</v>
      </c>
      <c r="F143" s="76">
        <f t="shared" si="44"/>
        <v>10000</v>
      </c>
    </row>
    <row r="144" spans="1:6" ht="31.5">
      <c r="A144" s="99" t="s">
        <v>255</v>
      </c>
      <c r="B144" s="37" t="s">
        <v>195</v>
      </c>
      <c r="C144" s="79" t="s">
        <v>391</v>
      </c>
      <c r="D144" s="80">
        <f t="shared" si="49"/>
        <v>10000</v>
      </c>
      <c r="E144" s="80">
        <f t="shared" si="50"/>
        <v>0</v>
      </c>
      <c r="F144" s="76">
        <f t="shared" si="44"/>
        <v>10000</v>
      </c>
    </row>
    <row r="145" spans="1:6" ht="20.25">
      <c r="A145" s="87" t="s">
        <v>247</v>
      </c>
      <c r="B145" s="37" t="s">
        <v>195</v>
      </c>
      <c r="C145" s="79" t="s">
        <v>392</v>
      </c>
      <c r="D145" s="80">
        <f t="shared" si="49"/>
        <v>10000</v>
      </c>
      <c r="E145" s="80">
        <f t="shared" si="50"/>
        <v>0</v>
      </c>
      <c r="F145" s="76">
        <f t="shared" si="44"/>
        <v>10000</v>
      </c>
    </row>
    <row r="146" spans="1:6" ht="20.25">
      <c r="A146" s="87" t="s">
        <v>380</v>
      </c>
      <c r="B146" s="37" t="s">
        <v>195</v>
      </c>
      <c r="C146" s="79" t="s">
        <v>393</v>
      </c>
      <c r="D146" s="80">
        <f t="shared" si="49"/>
        <v>10000</v>
      </c>
      <c r="E146" s="80">
        <f t="shared" si="50"/>
        <v>0</v>
      </c>
      <c r="F146" s="76">
        <f t="shared" si="44"/>
        <v>10000</v>
      </c>
    </row>
    <row r="147" spans="1:6" ht="20.25">
      <c r="A147" s="87" t="s">
        <v>253</v>
      </c>
      <c r="B147" s="37" t="s">
        <v>195</v>
      </c>
      <c r="C147" s="79" t="s">
        <v>394</v>
      </c>
      <c r="D147" s="80">
        <v>10000</v>
      </c>
      <c r="E147" s="80">
        <v>0</v>
      </c>
      <c r="F147" s="76">
        <f t="shared" si="44"/>
        <v>10000</v>
      </c>
    </row>
    <row r="148" spans="1:6" ht="25.5" customHeight="1">
      <c r="A148" s="87" t="s">
        <v>395</v>
      </c>
      <c r="B148" s="37" t="s">
        <v>195</v>
      </c>
      <c r="C148" s="79" t="s">
        <v>396</v>
      </c>
      <c r="D148" s="80">
        <f aca="true" t="shared" si="51" ref="D148:D156">D149</f>
        <v>73800</v>
      </c>
      <c r="E148" s="80">
        <f aca="true" t="shared" si="52" ref="E148:E156">E149</f>
        <v>73800</v>
      </c>
      <c r="F148" s="76">
        <f t="shared" si="44"/>
        <v>0</v>
      </c>
    </row>
    <row r="149" spans="1:6" ht="20.25">
      <c r="A149" s="87" t="s">
        <v>397</v>
      </c>
      <c r="B149" s="37" t="s">
        <v>195</v>
      </c>
      <c r="C149" s="79" t="s">
        <v>398</v>
      </c>
      <c r="D149" s="80">
        <f t="shared" si="51"/>
        <v>73800</v>
      </c>
      <c r="E149" s="80">
        <f t="shared" si="52"/>
        <v>73800</v>
      </c>
      <c r="F149" s="76">
        <f t="shared" si="44"/>
        <v>0</v>
      </c>
    </row>
    <row r="150" spans="1:6" ht="20.25">
      <c r="A150" s="87" t="s">
        <v>399</v>
      </c>
      <c r="B150" s="37" t="s">
        <v>195</v>
      </c>
      <c r="C150" s="79" t="s">
        <v>400</v>
      </c>
      <c r="D150" s="80">
        <f t="shared" si="51"/>
        <v>73800</v>
      </c>
      <c r="E150" s="80">
        <f t="shared" si="52"/>
        <v>73800</v>
      </c>
      <c r="F150" s="76">
        <f t="shared" si="44"/>
        <v>0</v>
      </c>
    </row>
    <row r="151" spans="1:6" ht="60">
      <c r="A151" s="87" t="s">
        <v>401</v>
      </c>
      <c r="B151" s="37" t="s">
        <v>195</v>
      </c>
      <c r="C151" s="79" t="s">
        <v>402</v>
      </c>
      <c r="D151" s="80">
        <f t="shared" si="51"/>
        <v>73800</v>
      </c>
      <c r="E151" s="80">
        <f t="shared" si="52"/>
        <v>73800</v>
      </c>
      <c r="F151" s="76">
        <f t="shared" si="44"/>
        <v>0</v>
      </c>
    </row>
    <row r="152" spans="1:6" ht="31.5" customHeight="1">
      <c r="A152" s="87" t="s">
        <v>241</v>
      </c>
      <c r="B152" s="37" t="s">
        <v>195</v>
      </c>
      <c r="C152" s="79" t="s">
        <v>403</v>
      </c>
      <c r="D152" s="80">
        <f t="shared" si="51"/>
        <v>73800</v>
      </c>
      <c r="E152" s="80">
        <f t="shared" si="52"/>
        <v>73800</v>
      </c>
      <c r="F152" s="76">
        <f t="shared" si="44"/>
        <v>0</v>
      </c>
    </row>
    <row r="153" spans="1:6" ht="33.75" customHeight="1">
      <c r="A153" s="87" t="s">
        <v>243</v>
      </c>
      <c r="B153" s="37" t="s">
        <v>195</v>
      </c>
      <c r="C153" s="79" t="s">
        <v>404</v>
      </c>
      <c r="D153" s="80">
        <f t="shared" si="51"/>
        <v>73800</v>
      </c>
      <c r="E153" s="80">
        <f t="shared" si="52"/>
        <v>73800</v>
      </c>
      <c r="F153" s="76">
        <f t="shared" si="44"/>
        <v>0</v>
      </c>
    </row>
    <row r="154" spans="1:6" ht="27.75" customHeight="1">
      <c r="A154" s="87" t="s">
        <v>255</v>
      </c>
      <c r="B154" s="37" t="s">
        <v>195</v>
      </c>
      <c r="C154" s="79" t="s">
        <v>405</v>
      </c>
      <c r="D154" s="80">
        <f t="shared" si="51"/>
        <v>73800</v>
      </c>
      <c r="E154" s="80">
        <f t="shared" si="52"/>
        <v>73800</v>
      </c>
      <c r="F154" s="76">
        <f t="shared" si="44"/>
        <v>0</v>
      </c>
    </row>
    <row r="155" spans="1:6" ht="21.75" customHeight="1">
      <c r="A155" s="87" t="s">
        <v>247</v>
      </c>
      <c r="B155" s="37" t="s">
        <v>195</v>
      </c>
      <c r="C155" s="79" t="s">
        <v>406</v>
      </c>
      <c r="D155" s="80">
        <f t="shared" si="51"/>
        <v>73800</v>
      </c>
      <c r="E155" s="80">
        <f t="shared" si="52"/>
        <v>73800</v>
      </c>
      <c r="F155" s="76">
        <f t="shared" si="44"/>
        <v>0</v>
      </c>
    </row>
    <row r="156" spans="1:6" ht="27.75" customHeight="1">
      <c r="A156" s="87" t="s">
        <v>407</v>
      </c>
      <c r="B156" s="37" t="s">
        <v>195</v>
      </c>
      <c r="C156" s="79" t="s">
        <v>408</v>
      </c>
      <c r="D156" s="80">
        <f t="shared" si="51"/>
        <v>73800</v>
      </c>
      <c r="E156" s="80">
        <f t="shared" si="52"/>
        <v>73800</v>
      </c>
      <c r="F156" s="76">
        <f t="shared" si="44"/>
        <v>0</v>
      </c>
    </row>
    <row r="157" spans="1:6" ht="24" customHeight="1">
      <c r="A157" s="87" t="s">
        <v>382</v>
      </c>
      <c r="B157" s="37" t="s">
        <v>195</v>
      </c>
      <c r="C157" s="79" t="s">
        <v>409</v>
      </c>
      <c r="D157" s="80">
        <v>73800</v>
      </c>
      <c r="E157" s="80">
        <v>73800</v>
      </c>
      <c r="F157" s="76">
        <f t="shared" si="44"/>
        <v>0</v>
      </c>
    </row>
    <row r="158" spans="1:6" ht="20.25">
      <c r="A158" s="87" t="s">
        <v>410</v>
      </c>
      <c r="B158" s="37" t="s">
        <v>195</v>
      </c>
      <c r="C158" s="79" t="s">
        <v>411</v>
      </c>
      <c r="D158" s="80">
        <f>D176+D159</f>
        <v>2124700</v>
      </c>
      <c r="E158" s="80">
        <f>E176+E159</f>
        <v>1002675.5</v>
      </c>
      <c r="F158" s="76">
        <f t="shared" si="44"/>
        <v>1122024.5</v>
      </c>
    </row>
    <row r="159" spans="1:6" ht="20.25">
      <c r="A159" s="87" t="s">
        <v>261</v>
      </c>
      <c r="B159" s="37" t="s">
        <v>195</v>
      </c>
      <c r="C159" s="79" t="s">
        <v>412</v>
      </c>
      <c r="D159" s="80">
        <f>D160+D168</f>
        <v>1294300</v>
      </c>
      <c r="E159" s="80">
        <f>E160+E168</f>
        <v>543060</v>
      </c>
      <c r="F159" s="76">
        <f t="shared" si="44"/>
        <v>751240</v>
      </c>
    </row>
    <row r="160" spans="1:6" ht="20.25">
      <c r="A160" s="87" t="s">
        <v>281</v>
      </c>
      <c r="B160" s="37" t="s">
        <v>195</v>
      </c>
      <c r="C160" s="79" t="s">
        <v>413</v>
      </c>
      <c r="D160" s="80">
        <f aca="true" t="shared" si="53" ref="D160:D166">D161</f>
        <v>1244300</v>
      </c>
      <c r="E160" s="80">
        <f aca="true" t="shared" si="54" ref="E160:E166">E161</f>
        <v>543060</v>
      </c>
      <c r="F160" s="76">
        <f t="shared" si="44"/>
        <v>701240</v>
      </c>
    </row>
    <row r="161" spans="1:6" ht="75">
      <c r="A161" s="87" t="s">
        <v>414</v>
      </c>
      <c r="B161" s="37" t="s">
        <v>195</v>
      </c>
      <c r="C161" s="79" t="s">
        <v>415</v>
      </c>
      <c r="D161" s="80">
        <f t="shared" si="53"/>
        <v>1244300</v>
      </c>
      <c r="E161" s="80">
        <f t="shared" si="54"/>
        <v>543060</v>
      </c>
      <c r="F161" s="76">
        <f t="shared" si="44"/>
        <v>701240</v>
      </c>
    </row>
    <row r="162" spans="1:6" ht="126" customHeight="1">
      <c r="A162" s="87" t="s">
        <v>416</v>
      </c>
      <c r="B162" s="37" t="s">
        <v>195</v>
      </c>
      <c r="C162" s="79" t="s">
        <v>417</v>
      </c>
      <c r="D162" s="80">
        <f t="shared" si="53"/>
        <v>1244300</v>
      </c>
      <c r="E162" s="80">
        <f t="shared" si="54"/>
        <v>543060</v>
      </c>
      <c r="F162" s="76">
        <f t="shared" si="44"/>
        <v>701240</v>
      </c>
    </row>
    <row r="163" spans="1:6" ht="20.25">
      <c r="A163" s="87" t="s">
        <v>268</v>
      </c>
      <c r="B163" s="37" t="s">
        <v>195</v>
      </c>
      <c r="C163" s="79" t="s">
        <v>418</v>
      </c>
      <c r="D163" s="80">
        <f t="shared" si="53"/>
        <v>1244300</v>
      </c>
      <c r="E163" s="80">
        <f t="shared" si="54"/>
        <v>543060</v>
      </c>
      <c r="F163" s="76">
        <f t="shared" si="44"/>
        <v>701240</v>
      </c>
    </row>
    <row r="164" spans="1:6" ht="60">
      <c r="A164" s="87" t="s">
        <v>419</v>
      </c>
      <c r="B164" s="37" t="s">
        <v>195</v>
      </c>
      <c r="C164" s="79" t="s">
        <v>420</v>
      </c>
      <c r="D164" s="80">
        <f t="shared" si="53"/>
        <v>1244300</v>
      </c>
      <c r="E164" s="80">
        <f t="shared" si="54"/>
        <v>543060</v>
      </c>
      <c r="F164" s="76">
        <f t="shared" si="44"/>
        <v>701240</v>
      </c>
    </row>
    <row r="165" spans="1:6" ht="20.25">
      <c r="A165" s="87" t="s">
        <v>247</v>
      </c>
      <c r="B165" s="37" t="s">
        <v>195</v>
      </c>
      <c r="C165" s="79" t="s">
        <v>421</v>
      </c>
      <c r="D165" s="80">
        <f t="shared" si="53"/>
        <v>1244300</v>
      </c>
      <c r="E165" s="80">
        <f t="shared" si="54"/>
        <v>543060</v>
      </c>
      <c r="F165" s="76">
        <f t="shared" si="44"/>
        <v>701240</v>
      </c>
    </row>
    <row r="166" spans="1:6" ht="20.25">
      <c r="A166" s="87" t="s">
        <v>422</v>
      </c>
      <c r="B166" s="37" t="s">
        <v>195</v>
      </c>
      <c r="C166" s="79" t="s">
        <v>423</v>
      </c>
      <c r="D166" s="80">
        <f t="shared" si="53"/>
        <v>1244300</v>
      </c>
      <c r="E166" s="80">
        <f t="shared" si="54"/>
        <v>543060</v>
      </c>
      <c r="F166" s="76">
        <f t="shared" si="44"/>
        <v>701240</v>
      </c>
    </row>
    <row r="167" spans="1:6" ht="45">
      <c r="A167" s="87" t="s">
        <v>424</v>
      </c>
      <c r="B167" s="37" t="s">
        <v>195</v>
      </c>
      <c r="C167" s="79" t="s">
        <v>425</v>
      </c>
      <c r="D167" s="80">
        <v>1244300</v>
      </c>
      <c r="E167" s="80">
        <v>543060</v>
      </c>
      <c r="F167" s="76">
        <f t="shared" si="44"/>
        <v>701240</v>
      </c>
    </row>
    <row r="168" spans="1:6" ht="75">
      <c r="A168" s="87" t="s">
        <v>426</v>
      </c>
      <c r="B168" s="37" t="s">
        <v>195</v>
      </c>
      <c r="C168" s="79" t="s">
        <v>427</v>
      </c>
      <c r="D168" s="80">
        <f aca="true" t="shared" si="55" ref="D168:D173">D169</f>
        <v>50000</v>
      </c>
      <c r="E168" s="80">
        <f aca="true" t="shared" si="56" ref="E168:E173">E169</f>
        <v>0</v>
      </c>
      <c r="F168" s="76">
        <f t="shared" si="44"/>
        <v>50000</v>
      </c>
    </row>
    <row r="169" spans="1:6" ht="30">
      <c r="A169" s="87" t="s">
        <v>241</v>
      </c>
      <c r="B169" s="37" t="s">
        <v>195</v>
      </c>
      <c r="C169" s="79" t="s">
        <v>428</v>
      </c>
      <c r="D169" s="80">
        <f t="shared" si="55"/>
        <v>50000</v>
      </c>
      <c r="E169" s="80">
        <f t="shared" si="56"/>
        <v>0</v>
      </c>
      <c r="F169" s="76">
        <f t="shared" si="44"/>
        <v>50000</v>
      </c>
    </row>
    <row r="170" spans="1:6" ht="30">
      <c r="A170" s="87" t="s">
        <v>243</v>
      </c>
      <c r="B170" s="37" t="s">
        <v>195</v>
      </c>
      <c r="C170" s="79" t="s">
        <v>429</v>
      </c>
      <c r="D170" s="80">
        <f t="shared" si="55"/>
        <v>50000</v>
      </c>
      <c r="E170" s="80">
        <f t="shared" si="56"/>
        <v>0</v>
      </c>
      <c r="F170" s="76">
        <f t="shared" si="44"/>
        <v>50000</v>
      </c>
    </row>
    <row r="171" spans="1:6" ht="30">
      <c r="A171" s="87" t="s">
        <v>255</v>
      </c>
      <c r="B171" s="37" t="s">
        <v>195</v>
      </c>
      <c r="C171" s="79" t="s">
        <v>430</v>
      </c>
      <c r="D171" s="80">
        <f t="shared" si="55"/>
        <v>50000</v>
      </c>
      <c r="E171" s="80">
        <f t="shared" si="56"/>
        <v>0</v>
      </c>
      <c r="F171" s="76">
        <f t="shared" si="44"/>
        <v>50000</v>
      </c>
    </row>
    <row r="172" spans="1:6" ht="24" customHeight="1">
      <c r="A172" s="87" t="s">
        <v>247</v>
      </c>
      <c r="B172" s="37" t="s">
        <v>195</v>
      </c>
      <c r="C172" s="79" t="s">
        <v>431</v>
      </c>
      <c r="D172" s="80">
        <f t="shared" si="55"/>
        <v>50000</v>
      </c>
      <c r="E172" s="80">
        <f t="shared" si="56"/>
        <v>0</v>
      </c>
      <c r="F172" s="76">
        <f t="shared" si="44"/>
        <v>50000</v>
      </c>
    </row>
    <row r="173" spans="1:6" ht="19.5" customHeight="1">
      <c r="A173" s="87" t="s">
        <v>407</v>
      </c>
      <c r="B173" s="37" t="s">
        <v>195</v>
      </c>
      <c r="C173" s="79" t="s">
        <v>432</v>
      </c>
      <c r="D173" s="80">
        <f t="shared" si="55"/>
        <v>50000</v>
      </c>
      <c r="E173" s="80">
        <f t="shared" si="56"/>
        <v>0</v>
      </c>
      <c r="F173" s="76">
        <f t="shared" si="44"/>
        <v>50000</v>
      </c>
    </row>
    <row r="174" spans="1:6" ht="24" customHeight="1">
      <c r="A174" s="87" t="s">
        <v>253</v>
      </c>
      <c r="B174" s="37" t="s">
        <v>195</v>
      </c>
      <c r="C174" s="79" t="s">
        <v>433</v>
      </c>
      <c r="D174" s="80">
        <v>50000</v>
      </c>
      <c r="E174" s="80">
        <v>0</v>
      </c>
      <c r="F174" s="76">
        <f t="shared" si="44"/>
        <v>50000</v>
      </c>
    </row>
    <row r="175" spans="1:6" ht="24" customHeight="1">
      <c r="A175" s="87" t="s">
        <v>434</v>
      </c>
      <c r="B175" s="37" t="s">
        <v>195</v>
      </c>
      <c r="C175" s="79" t="s">
        <v>435</v>
      </c>
      <c r="D175" s="80">
        <v>1661400</v>
      </c>
      <c r="E175" s="80">
        <v>0</v>
      </c>
      <c r="F175" s="76">
        <f t="shared" si="44"/>
        <v>1661400</v>
      </c>
    </row>
    <row r="176" spans="1:6" ht="20.25">
      <c r="A176" s="87" t="s">
        <v>436</v>
      </c>
      <c r="B176" s="37" t="s">
        <v>195</v>
      </c>
      <c r="C176" s="79" t="s">
        <v>437</v>
      </c>
      <c r="D176" s="80">
        <f aca="true" t="shared" si="57" ref="D176:D177">D177</f>
        <v>830400</v>
      </c>
      <c r="E176" s="80">
        <f aca="true" t="shared" si="58" ref="E176:E177">E177</f>
        <v>459615.5</v>
      </c>
      <c r="F176" s="76">
        <f t="shared" si="44"/>
        <v>370784.5</v>
      </c>
    </row>
    <row r="177" spans="1:6" ht="30">
      <c r="A177" s="87" t="s">
        <v>372</v>
      </c>
      <c r="B177" s="37" t="s">
        <v>195</v>
      </c>
      <c r="C177" s="79" t="s">
        <v>438</v>
      </c>
      <c r="D177" s="80">
        <f t="shared" si="57"/>
        <v>830400</v>
      </c>
      <c r="E177" s="80">
        <f t="shared" si="58"/>
        <v>459615.5</v>
      </c>
      <c r="F177" s="76">
        <f t="shared" si="44"/>
        <v>370784.5</v>
      </c>
    </row>
    <row r="178" spans="1:6" ht="62.25" customHeight="1">
      <c r="A178" s="100" t="s">
        <v>439</v>
      </c>
      <c r="B178" s="37" t="s">
        <v>195</v>
      </c>
      <c r="C178" s="79" t="s">
        <v>440</v>
      </c>
      <c r="D178" s="80">
        <f>D179+D189</f>
        <v>830400</v>
      </c>
      <c r="E178" s="80">
        <f>E179+E189</f>
        <v>459615.5</v>
      </c>
      <c r="F178" s="76">
        <f t="shared" si="44"/>
        <v>370784.5</v>
      </c>
    </row>
    <row r="179" spans="1:6" ht="20.25">
      <c r="A179" s="87" t="s">
        <v>441</v>
      </c>
      <c r="B179" s="37" t="s">
        <v>195</v>
      </c>
      <c r="C179" s="79" t="s">
        <v>442</v>
      </c>
      <c r="D179" s="80">
        <f aca="true" t="shared" si="59" ref="D179:D181">D180</f>
        <v>571100</v>
      </c>
      <c r="E179" s="80">
        <f aca="true" t="shared" si="60" ref="E179:E181">E180</f>
        <v>263573.82</v>
      </c>
      <c r="F179" s="76">
        <f t="shared" si="44"/>
        <v>307526.18</v>
      </c>
    </row>
    <row r="180" spans="1:6" ht="30">
      <c r="A180" s="87" t="s">
        <v>241</v>
      </c>
      <c r="B180" s="37" t="s">
        <v>195</v>
      </c>
      <c r="C180" s="79" t="s">
        <v>443</v>
      </c>
      <c r="D180" s="80">
        <f t="shared" si="59"/>
        <v>571100</v>
      </c>
      <c r="E180" s="80">
        <f t="shared" si="60"/>
        <v>263573.82</v>
      </c>
      <c r="F180" s="76">
        <f t="shared" si="44"/>
        <v>307526.18</v>
      </c>
    </row>
    <row r="181" spans="1:6" ht="30">
      <c r="A181" s="87" t="s">
        <v>243</v>
      </c>
      <c r="B181" s="37" t="s">
        <v>195</v>
      </c>
      <c r="C181" s="79" t="s">
        <v>444</v>
      </c>
      <c r="D181" s="80">
        <f t="shared" si="59"/>
        <v>571100</v>
      </c>
      <c r="E181" s="80">
        <f t="shared" si="60"/>
        <v>263573.82</v>
      </c>
      <c r="F181" s="76">
        <f t="shared" si="44"/>
        <v>307526.18</v>
      </c>
    </row>
    <row r="182" spans="1:6" ht="30">
      <c r="A182" s="87" t="s">
        <v>255</v>
      </c>
      <c r="B182" s="37" t="s">
        <v>195</v>
      </c>
      <c r="C182" s="79" t="s">
        <v>445</v>
      </c>
      <c r="D182" s="80">
        <f>D183+D187</f>
        <v>571100</v>
      </c>
      <c r="E182" s="80">
        <f>E183+E187</f>
        <v>263573.82</v>
      </c>
      <c r="F182" s="76">
        <f t="shared" si="44"/>
        <v>307526.18</v>
      </c>
    </row>
    <row r="183" spans="1:6" ht="20.25">
      <c r="A183" s="87" t="s">
        <v>247</v>
      </c>
      <c r="B183" s="37" t="s">
        <v>195</v>
      </c>
      <c r="C183" s="79" t="s">
        <v>446</v>
      </c>
      <c r="D183" s="80">
        <f>D184</f>
        <v>470600</v>
      </c>
      <c r="E183" s="80">
        <f>E184</f>
        <v>229089.82</v>
      </c>
      <c r="F183" s="76">
        <f t="shared" si="44"/>
        <v>241510.18</v>
      </c>
    </row>
    <row r="184" spans="1:6" ht="20.25">
      <c r="A184" s="87" t="s">
        <v>380</v>
      </c>
      <c r="B184" s="37" t="s">
        <v>195</v>
      </c>
      <c r="C184" s="79" t="s">
        <v>447</v>
      </c>
      <c r="D184" s="80">
        <f>D185+D186</f>
        <v>470600</v>
      </c>
      <c r="E184" s="80">
        <f>E185+E186</f>
        <v>229089.82</v>
      </c>
      <c r="F184" s="76">
        <f t="shared" si="44"/>
        <v>241510.18</v>
      </c>
    </row>
    <row r="185" spans="1:6" ht="20.25">
      <c r="A185" s="87" t="s">
        <v>448</v>
      </c>
      <c r="B185" s="37" t="s">
        <v>195</v>
      </c>
      <c r="C185" s="79" t="s">
        <v>449</v>
      </c>
      <c r="D185" s="80">
        <v>433000</v>
      </c>
      <c r="E185" s="80">
        <v>191553.18</v>
      </c>
      <c r="F185" s="76">
        <f t="shared" si="44"/>
        <v>241446.82</v>
      </c>
    </row>
    <row r="186" spans="1:6" ht="20.25">
      <c r="A186" s="87" t="s">
        <v>382</v>
      </c>
      <c r="B186" s="37" t="s">
        <v>195</v>
      </c>
      <c r="C186" s="79" t="s">
        <v>450</v>
      </c>
      <c r="D186" s="80">
        <v>37600</v>
      </c>
      <c r="E186" s="80">
        <v>37536.64</v>
      </c>
      <c r="F186" s="76">
        <f t="shared" si="44"/>
        <v>63.36000000000058</v>
      </c>
    </row>
    <row r="187" spans="1:6" ht="20.25">
      <c r="A187" s="87" t="s">
        <v>264</v>
      </c>
      <c r="B187" s="37" t="s">
        <v>195</v>
      </c>
      <c r="C187" s="79" t="s">
        <v>451</v>
      </c>
      <c r="D187" s="80">
        <f>D188</f>
        <v>100500</v>
      </c>
      <c r="E187" s="80">
        <f>E188</f>
        <v>34484</v>
      </c>
      <c r="F187" s="76">
        <f t="shared" si="44"/>
        <v>66016</v>
      </c>
    </row>
    <row r="188" spans="1:6" ht="36.75" customHeight="1">
      <c r="A188" s="87" t="s">
        <v>266</v>
      </c>
      <c r="B188" s="37" t="s">
        <v>195</v>
      </c>
      <c r="C188" s="79" t="s">
        <v>452</v>
      </c>
      <c r="D188" s="80">
        <v>100500</v>
      </c>
      <c r="E188" s="80">
        <v>34484</v>
      </c>
      <c r="F188" s="76">
        <f t="shared" si="44"/>
        <v>66016</v>
      </c>
    </row>
    <row r="189" spans="1:6" ht="36" customHeight="1">
      <c r="A189" s="87" t="s">
        <v>453</v>
      </c>
      <c r="B189" s="37" t="s">
        <v>195</v>
      </c>
      <c r="C189" s="79" t="s">
        <v>454</v>
      </c>
      <c r="D189" s="80">
        <f aca="true" t="shared" si="61" ref="D189:D191">D190</f>
        <v>259300</v>
      </c>
      <c r="E189" s="80">
        <f aca="true" t="shared" si="62" ref="E189:E191">E190</f>
        <v>196041.68</v>
      </c>
      <c r="F189" s="76">
        <f t="shared" si="44"/>
        <v>63258.32000000001</v>
      </c>
    </row>
    <row r="190" spans="1:6" ht="44.25" customHeight="1">
      <c r="A190" s="87" t="s">
        <v>241</v>
      </c>
      <c r="B190" s="37" t="s">
        <v>195</v>
      </c>
      <c r="C190" s="79" t="s">
        <v>455</v>
      </c>
      <c r="D190" s="80">
        <f t="shared" si="61"/>
        <v>259300</v>
      </c>
      <c r="E190" s="80">
        <f t="shared" si="62"/>
        <v>196041.68</v>
      </c>
      <c r="F190" s="76">
        <f t="shared" si="44"/>
        <v>63258.32000000001</v>
      </c>
    </row>
    <row r="191" spans="1:6" ht="44.25" customHeight="1">
      <c r="A191" s="87" t="s">
        <v>243</v>
      </c>
      <c r="B191" s="37" t="s">
        <v>195</v>
      </c>
      <c r="C191" s="79" t="s">
        <v>456</v>
      </c>
      <c r="D191" s="80">
        <f t="shared" si="61"/>
        <v>259300</v>
      </c>
      <c r="E191" s="80">
        <f t="shared" si="62"/>
        <v>196041.68</v>
      </c>
      <c r="F191" s="76">
        <f t="shared" si="44"/>
        <v>63258.32000000001</v>
      </c>
    </row>
    <row r="192" spans="1:6" ht="37.5" customHeight="1">
      <c r="A192" s="87" t="s">
        <v>255</v>
      </c>
      <c r="B192" s="37" t="s">
        <v>195</v>
      </c>
      <c r="C192" s="79" t="s">
        <v>457</v>
      </c>
      <c r="D192" s="80">
        <f>D193+D197</f>
        <v>259300</v>
      </c>
      <c r="E192" s="80">
        <f>E193+E197</f>
        <v>196041.68</v>
      </c>
      <c r="F192" s="76">
        <f t="shared" si="44"/>
        <v>63258.32000000001</v>
      </c>
    </row>
    <row r="193" spans="1:6" ht="20.25">
      <c r="A193" s="87" t="s">
        <v>247</v>
      </c>
      <c r="B193" s="37" t="s">
        <v>195</v>
      </c>
      <c r="C193" s="79" t="s">
        <v>458</v>
      </c>
      <c r="D193" s="80">
        <f>D194</f>
        <v>219300</v>
      </c>
      <c r="E193" s="80">
        <f>E194</f>
        <v>162922</v>
      </c>
      <c r="F193" s="76">
        <f t="shared" si="44"/>
        <v>56378</v>
      </c>
    </row>
    <row r="194" spans="1:6" ht="20.25">
      <c r="A194" s="87" t="s">
        <v>380</v>
      </c>
      <c r="B194" s="37" t="s">
        <v>195</v>
      </c>
      <c r="C194" s="79" t="s">
        <v>459</v>
      </c>
      <c r="D194" s="80">
        <f>D195+D196</f>
        <v>219300</v>
      </c>
      <c r="E194" s="80">
        <f>E195+E196</f>
        <v>162922</v>
      </c>
      <c r="F194" s="76">
        <f t="shared" si="44"/>
        <v>56378</v>
      </c>
    </row>
    <row r="195" spans="1:6" ht="20.25">
      <c r="A195" s="87" t="s">
        <v>382</v>
      </c>
      <c r="B195" s="37" t="s">
        <v>195</v>
      </c>
      <c r="C195" s="79" t="s">
        <v>460</v>
      </c>
      <c r="D195" s="80">
        <v>149300</v>
      </c>
      <c r="E195" s="80">
        <v>115000</v>
      </c>
      <c r="F195" s="76">
        <f t="shared" si="44"/>
        <v>34300</v>
      </c>
    </row>
    <row r="196" spans="1:6" ht="20.25">
      <c r="A196" s="87" t="s">
        <v>253</v>
      </c>
      <c r="B196" s="37" t="s">
        <v>195</v>
      </c>
      <c r="C196" s="79" t="s">
        <v>461</v>
      </c>
      <c r="D196" s="80">
        <v>70000</v>
      </c>
      <c r="E196" s="80">
        <v>47922</v>
      </c>
      <c r="F196" s="76">
        <f t="shared" si="44"/>
        <v>22078</v>
      </c>
    </row>
    <row r="197" spans="1:6" ht="20.25">
      <c r="A197" s="87" t="s">
        <v>264</v>
      </c>
      <c r="B197" s="37" t="s">
        <v>195</v>
      </c>
      <c r="C197" s="79" t="s">
        <v>462</v>
      </c>
      <c r="D197" s="80">
        <f>D198</f>
        <v>40000</v>
      </c>
      <c r="E197" s="80">
        <f>E198</f>
        <v>33119.68</v>
      </c>
      <c r="F197" s="76">
        <f t="shared" si="44"/>
        <v>6880.32</v>
      </c>
    </row>
    <row r="198" spans="1:6" ht="20.25">
      <c r="A198" s="87" t="s">
        <v>266</v>
      </c>
      <c r="B198" s="37" t="s">
        <v>195</v>
      </c>
      <c r="C198" s="79" t="s">
        <v>463</v>
      </c>
      <c r="D198" s="80">
        <v>40000</v>
      </c>
      <c r="E198" s="80">
        <v>33119.68</v>
      </c>
      <c r="F198" s="76">
        <f t="shared" si="44"/>
        <v>6880.32</v>
      </c>
    </row>
    <row r="199" spans="1:6" ht="20.25">
      <c r="A199" s="87" t="s">
        <v>464</v>
      </c>
      <c r="B199" s="37" t="s">
        <v>195</v>
      </c>
      <c r="C199" s="79" t="s">
        <v>465</v>
      </c>
      <c r="D199" s="80">
        <f aca="true" t="shared" si="63" ref="D199:D201">D200</f>
        <v>2502800</v>
      </c>
      <c r="E199" s="80">
        <f aca="true" t="shared" si="64" ref="E199:E201">E200</f>
        <v>1390697.43</v>
      </c>
      <c r="F199" s="76">
        <f t="shared" si="44"/>
        <v>1112102.57</v>
      </c>
    </row>
    <row r="200" spans="1:6" ht="20.25">
      <c r="A200" s="87" t="s">
        <v>466</v>
      </c>
      <c r="B200" s="37" t="s">
        <v>195</v>
      </c>
      <c r="C200" s="79" t="s">
        <v>467</v>
      </c>
      <c r="D200" s="80">
        <f t="shared" si="63"/>
        <v>2502800</v>
      </c>
      <c r="E200" s="80">
        <f t="shared" si="64"/>
        <v>1390697.43</v>
      </c>
      <c r="F200" s="76">
        <f t="shared" si="44"/>
        <v>1112102.57</v>
      </c>
    </row>
    <row r="201" spans="1:6" ht="20.25">
      <c r="A201" s="87" t="s">
        <v>382</v>
      </c>
      <c r="B201" s="37" t="s">
        <v>195</v>
      </c>
      <c r="C201" s="79" t="s">
        <v>468</v>
      </c>
      <c r="D201" s="80">
        <f t="shared" si="63"/>
        <v>2502800</v>
      </c>
      <c r="E201" s="80">
        <f t="shared" si="64"/>
        <v>1390697.43</v>
      </c>
      <c r="F201" s="76">
        <f t="shared" si="44"/>
        <v>1112102.57</v>
      </c>
    </row>
    <row r="202" spans="1:6" ht="66.75" customHeight="1">
      <c r="A202" s="87" t="s">
        <v>469</v>
      </c>
      <c r="B202" s="37" t="s">
        <v>195</v>
      </c>
      <c r="C202" s="79" t="s">
        <v>470</v>
      </c>
      <c r="D202" s="80">
        <f>D203+D210</f>
        <v>2502800</v>
      </c>
      <c r="E202" s="80">
        <f>E206</f>
        <v>1390697.43</v>
      </c>
      <c r="F202" s="76">
        <f t="shared" si="44"/>
        <v>1112102.57</v>
      </c>
    </row>
    <row r="203" spans="1:6" ht="66.75" customHeight="1">
      <c r="A203" s="87" t="s">
        <v>471</v>
      </c>
      <c r="B203" s="37" t="s">
        <v>195</v>
      </c>
      <c r="C203" s="79" t="s">
        <v>472</v>
      </c>
      <c r="D203" s="80">
        <f aca="true" t="shared" si="65" ref="D203:D208">D204</f>
        <v>1954200</v>
      </c>
      <c r="E203" s="80">
        <f aca="true" t="shared" si="66" ref="E203:E208">E204</f>
        <v>1390697.43</v>
      </c>
      <c r="F203" s="76">
        <f t="shared" si="44"/>
        <v>563502.5700000001</v>
      </c>
    </row>
    <row r="204" spans="1:6" ht="69" customHeight="1">
      <c r="A204" s="87" t="s">
        <v>473</v>
      </c>
      <c r="B204" s="37" t="s">
        <v>195</v>
      </c>
      <c r="C204" s="79" t="s">
        <v>474</v>
      </c>
      <c r="D204" s="80">
        <f t="shared" si="65"/>
        <v>1954200</v>
      </c>
      <c r="E204" s="80">
        <f t="shared" si="66"/>
        <v>1390697.43</v>
      </c>
      <c r="F204" s="76">
        <f t="shared" si="44"/>
        <v>563502.5700000001</v>
      </c>
    </row>
    <row r="205" spans="1:6" ht="30.75" customHeight="1">
      <c r="A205" s="87" t="s">
        <v>475</v>
      </c>
      <c r="B205" s="98" t="s">
        <v>195</v>
      </c>
      <c r="C205" s="79" t="s">
        <v>476</v>
      </c>
      <c r="D205" s="80">
        <f t="shared" si="65"/>
        <v>1954200</v>
      </c>
      <c r="E205" s="80">
        <f t="shared" si="66"/>
        <v>1390697.43</v>
      </c>
      <c r="F205" s="76">
        <f t="shared" si="44"/>
        <v>563502.5700000001</v>
      </c>
    </row>
    <row r="206" spans="1:6" ht="63" customHeight="1">
      <c r="A206" s="100" t="s">
        <v>473</v>
      </c>
      <c r="B206" s="37" t="s">
        <v>195</v>
      </c>
      <c r="C206" s="79" t="s">
        <v>477</v>
      </c>
      <c r="D206" s="80">
        <f t="shared" si="65"/>
        <v>1954200</v>
      </c>
      <c r="E206" s="80">
        <f t="shared" si="66"/>
        <v>1390697.43</v>
      </c>
      <c r="F206" s="76">
        <f t="shared" si="44"/>
        <v>563502.5700000001</v>
      </c>
    </row>
    <row r="207" spans="1:6" ht="20.25">
      <c r="A207" s="87" t="s">
        <v>247</v>
      </c>
      <c r="B207" s="37" t="s">
        <v>195</v>
      </c>
      <c r="C207" s="79" t="s">
        <v>478</v>
      </c>
      <c r="D207" s="80">
        <f t="shared" si="65"/>
        <v>1954200</v>
      </c>
      <c r="E207" s="80">
        <f t="shared" si="66"/>
        <v>1390697.43</v>
      </c>
      <c r="F207" s="76">
        <f aca="true" t="shared" si="67" ref="F207:F208">E207</f>
        <v>1390697.43</v>
      </c>
    </row>
    <row r="208" spans="1:6" ht="20.25">
      <c r="A208" s="87" t="s">
        <v>422</v>
      </c>
      <c r="B208" s="37" t="s">
        <v>195</v>
      </c>
      <c r="C208" s="79" t="s">
        <v>479</v>
      </c>
      <c r="D208" s="80">
        <f t="shared" si="65"/>
        <v>1954200</v>
      </c>
      <c r="E208" s="80">
        <f t="shared" si="66"/>
        <v>1390697.43</v>
      </c>
      <c r="F208" s="76">
        <f t="shared" si="67"/>
        <v>1390697.43</v>
      </c>
    </row>
    <row r="209" spans="1:6" ht="30">
      <c r="A209" s="87" t="s">
        <v>480</v>
      </c>
      <c r="B209" s="37" t="s">
        <v>195</v>
      </c>
      <c r="C209" s="79" t="s">
        <v>481</v>
      </c>
      <c r="D209" s="80">
        <v>1954200</v>
      </c>
      <c r="E209" s="80">
        <v>1390697.43</v>
      </c>
      <c r="F209" s="76">
        <f aca="true" t="shared" si="68" ref="F209:F213">D209-E209</f>
        <v>563502.5700000001</v>
      </c>
    </row>
    <row r="210" spans="1:6" ht="79.5" customHeight="1">
      <c r="A210" s="86" t="s">
        <v>482</v>
      </c>
      <c r="B210" s="37" t="s">
        <v>195</v>
      </c>
      <c r="C210" s="79" t="s">
        <v>483</v>
      </c>
      <c r="D210" s="80">
        <f aca="true" t="shared" si="69" ref="D210:D215">D211</f>
        <v>548600</v>
      </c>
      <c r="E210" s="80">
        <f aca="true" t="shared" si="70" ref="E210:E215">E211</f>
        <v>413690.09</v>
      </c>
      <c r="F210" s="76">
        <f t="shared" si="68"/>
        <v>134909.90999999997</v>
      </c>
    </row>
    <row r="211" spans="1:6" ht="72.75" customHeight="1">
      <c r="A211" s="86" t="s">
        <v>473</v>
      </c>
      <c r="B211" s="37" t="s">
        <v>195</v>
      </c>
      <c r="C211" s="79" t="s">
        <v>484</v>
      </c>
      <c r="D211" s="80">
        <f t="shared" si="69"/>
        <v>548600</v>
      </c>
      <c r="E211" s="80">
        <f t="shared" si="70"/>
        <v>413690.09</v>
      </c>
      <c r="F211" s="76">
        <f t="shared" si="68"/>
        <v>134909.90999999997</v>
      </c>
    </row>
    <row r="212" spans="1:6" ht="33.75" customHeight="1">
      <c r="A212" s="86" t="s">
        <v>475</v>
      </c>
      <c r="B212" s="37" t="s">
        <v>195</v>
      </c>
      <c r="C212" s="79" t="s">
        <v>485</v>
      </c>
      <c r="D212" s="80">
        <f t="shared" si="69"/>
        <v>548600</v>
      </c>
      <c r="E212" s="80">
        <f t="shared" si="70"/>
        <v>413690.09</v>
      </c>
      <c r="F212" s="76">
        <f t="shared" si="68"/>
        <v>134909.90999999997</v>
      </c>
    </row>
    <row r="213" spans="1:6" ht="65.25" customHeight="1">
      <c r="A213" s="87" t="s">
        <v>486</v>
      </c>
      <c r="B213" s="37" t="s">
        <v>195</v>
      </c>
      <c r="C213" s="79" t="s">
        <v>487</v>
      </c>
      <c r="D213" s="80">
        <f t="shared" si="69"/>
        <v>548600</v>
      </c>
      <c r="E213" s="80">
        <f t="shared" si="70"/>
        <v>413690.09</v>
      </c>
      <c r="F213" s="76">
        <f t="shared" si="68"/>
        <v>134909.90999999997</v>
      </c>
    </row>
    <row r="214" spans="1:6" ht="20.25">
      <c r="A214" s="87" t="s">
        <v>247</v>
      </c>
      <c r="B214" s="37" t="s">
        <v>195</v>
      </c>
      <c r="C214" s="79" t="s">
        <v>488</v>
      </c>
      <c r="D214" s="80">
        <f t="shared" si="69"/>
        <v>548600</v>
      </c>
      <c r="E214" s="80">
        <f t="shared" si="70"/>
        <v>413690.09</v>
      </c>
      <c r="F214" s="76">
        <f aca="true" t="shared" si="71" ref="F214:F215">E214</f>
        <v>413690.09</v>
      </c>
    </row>
    <row r="215" spans="1:6" ht="20.25">
      <c r="A215" s="87" t="s">
        <v>422</v>
      </c>
      <c r="B215" s="37" t="s">
        <v>195</v>
      </c>
      <c r="C215" s="79" t="s">
        <v>489</v>
      </c>
      <c r="D215" s="80">
        <f t="shared" si="69"/>
        <v>548600</v>
      </c>
      <c r="E215" s="80">
        <f t="shared" si="70"/>
        <v>413690.09</v>
      </c>
      <c r="F215" s="76">
        <f t="shared" si="71"/>
        <v>413690.09</v>
      </c>
    </row>
    <row r="216" spans="1:20" ht="30">
      <c r="A216" s="87" t="s">
        <v>480</v>
      </c>
      <c r="B216" s="37" t="s">
        <v>195</v>
      </c>
      <c r="C216" s="79" t="s">
        <v>490</v>
      </c>
      <c r="D216" s="80">
        <v>548600</v>
      </c>
      <c r="E216" s="80">
        <v>413690.09</v>
      </c>
      <c r="F216" s="76">
        <f>D216-E216</f>
        <v>134909.90999999997</v>
      </c>
      <c r="G216" s="101"/>
      <c r="H216" s="102"/>
      <c r="I216" s="77"/>
      <c r="J216" s="77"/>
      <c r="K216" s="77"/>
      <c r="L216" s="77"/>
      <c r="M216" s="77"/>
      <c r="N216" s="77"/>
      <c r="O216" s="77"/>
      <c r="P216" s="77"/>
      <c r="Q216" s="77"/>
      <c r="R216" s="77"/>
      <c r="S216" s="77"/>
      <c r="T216" s="77"/>
    </row>
    <row r="217" spans="1:20" ht="30">
      <c r="A217" s="87" t="s">
        <v>480</v>
      </c>
      <c r="B217" s="37" t="s">
        <v>195</v>
      </c>
      <c r="C217" s="79" t="s">
        <v>491</v>
      </c>
      <c r="D217" s="80">
        <v>24700</v>
      </c>
      <c r="E217" s="80">
        <v>24700</v>
      </c>
      <c r="F217" s="76">
        <v>0</v>
      </c>
      <c r="G217" s="101"/>
      <c r="H217" s="102"/>
      <c r="I217" s="77"/>
      <c r="J217" s="77"/>
      <c r="K217" s="77"/>
      <c r="L217" s="77"/>
      <c r="M217" s="77"/>
      <c r="N217" s="77"/>
      <c r="O217" s="77"/>
      <c r="P217" s="77"/>
      <c r="Q217" s="77"/>
      <c r="R217" s="77"/>
      <c r="S217" s="77"/>
      <c r="T217" s="77"/>
    </row>
    <row r="218" spans="1:20" ht="20.25">
      <c r="A218" s="87" t="s">
        <v>492</v>
      </c>
      <c r="B218" s="37" t="s">
        <v>195</v>
      </c>
      <c r="C218" s="79" t="s">
        <v>493</v>
      </c>
      <c r="D218" s="80">
        <f aca="true" t="shared" si="72" ref="D218:D226">D219</f>
        <v>20000</v>
      </c>
      <c r="E218" s="80">
        <f aca="true" t="shared" si="73" ref="E218:E220">E219</f>
        <v>11000</v>
      </c>
      <c r="F218" s="76">
        <f aca="true" t="shared" si="74" ref="F218:F239">D218-E218</f>
        <v>9000</v>
      </c>
      <c r="G218" s="101"/>
      <c r="H218" s="102"/>
      <c r="I218" s="77"/>
      <c r="J218" s="77"/>
      <c r="K218" s="77"/>
      <c r="L218" s="77"/>
      <c r="M218" s="77"/>
      <c r="N218" s="77"/>
      <c r="O218" s="77"/>
      <c r="P218" s="77"/>
      <c r="Q218" s="77"/>
      <c r="R218" s="77"/>
      <c r="S218" s="77"/>
      <c r="T218" s="77"/>
    </row>
    <row r="219" spans="1:20" ht="20.25">
      <c r="A219" s="87" t="s">
        <v>494</v>
      </c>
      <c r="B219" s="37" t="s">
        <v>195</v>
      </c>
      <c r="C219" s="79" t="s">
        <v>495</v>
      </c>
      <c r="D219" s="80">
        <f t="shared" si="72"/>
        <v>20000</v>
      </c>
      <c r="E219" s="80">
        <f t="shared" si="73"/>
        <v>11000</v>
      </c>
      <c r="F219" s="76">
        <f t="shared" si="74"/>
        <v>9000</v>
      </c>
      <c r="G219" s="101"/>
      <c r="H219" s="102"/>
      <c r="I219" s="77"/>
      <c r="J219" s="77"/>
      <c r="K219" s="77"/>
      <c r="L219" s="77"/>
      <c r="M219" s="77"/>
      <c r="N219" s="77"/>
      <c r="O219" s="77"/>
      <c r="P219" s="77"/>
      <c r="Q219" s="77"/>
      <c r="R219" s="77"/>
      <c r="S219" s="77"/>
      <c r="T219" s="77"/>
    </row>
    <row r="220" spans="1:20" ht="20.25">
      <c r="A220" s="87"/>
      <c r="B220" s="37" t="s">
        <v>195</v>
      </c>
      <c r="C220" s="79" t="s">
        <v>496</v>
      </c>
      <c r="D220" s="80">
        <f t="shared" si="72"/>
        <v>20000</v>
      </c>
      <c r="E220" s="80">
        <f t="shared" si="73"/>
        <v>11000</v>
      </c>
      <c r="F220" s="76">
        <f t="shared" si="74"/>
        <v>9000</v>
      </c>
      <c r="G220" s="101"/>
      <c r="H220" s="102"/>
      <c r="I220" s="77"/>
      <c r="J220" s="77"/>
      <c r="K220" s="77"/>
      <c r="L220" s="77"/>
      <c r="M220" s="77"/>
      <c r="N220" s="77"/>
      <c r="O220" s="77"/>
      <c r="P220" s="77"/>
      <c r="Q220" s="77"/>
      <c r="R220" s="77"/>
      <c r="S220" s="77"/>
      <c r="T220" s="77"/>
    </row>
    <row r="221" spans="1:20" ht="90">
      <c r="A221" s="87" t="s">
        <v>497</v>
      </c>
      <c r="B221" s="37" t="s">
        <v>195</v>
      </c>
      <c r="C221" s="79" t="s">
        <v>498</v>
      </c>
      <c r="D221" s="80">
        <f t="shared" si="72"/>
        <v>20000</v>
      </c>
      <c r="E221" s="80">
        <f>E224</f>
        <v>11000</v>
      </c>
      <c r="F221" s="76">
        <f t="shared" si="74"/>
        <v>9000</v>
      </c>
      <c r="G221" s="101"/>
      <c r="H221" s="102"/>
      <c r="I221" s="77"/>
      <c r="J221" s="77"/>
      <c r="K221" s="77"/>
      <c r="L221" s="77"/>
      <c r="M221" s="77"/>
      <c r="N221" s="77"/>
      <c r="O221" s="77"/>
      <c r="P221" s="77"/>
      <c r="Q221" s="77"/>
      <c r="R221" s="77"/>
      <c r="S221" s="77"/>
      <c r="T221" s="77"/>
    </row>
    <row r="222" spans="1:20" ht="42" customHeight="1">
      <c r="A222" s="87"/>
      <c r="B222" s="37"/>
      <c r="C222" s="79" t="s">
        <v>499</v>
      </c>
      <c r="D222" s="80">
        <f t="shared" si="72"/>
        <v>20000</v>
      </c>
      <c r="E222" s="80">
        <f aca="true" t="shared" si="75" ref="E222:E226">E223</f>
        <v>11000</v>
      </c>
      <c r="F222" s="76">
        <f t="shared" si="74"/>
        <v>9000</v>
      </c>
      <c r="G222" s="101"/>
      <c r="H222" s="102"/>
      <c r="I222" s="77"/>
      <c r="J222" s="77"/>
      <c r="K222" s="77"/>
      <c r="L222" s="77"/>
      <c r="M222" s="77"/>
      <c r="N222" s="77"/>
      <c r="O222" s="77"/>
      <c r="P222" s="77"/>
      <c r="Q222" s="77"/>
      <c r="R222" s="77"/>
      <c r="S222" s="77"/>
      <c r="T222" s="77"/>
    </row>
    <row r="223" spans="1:20" ht="42" customHeight="1">
      <c r="A223" s="87"/>
      <c r="B223" s="37"/>
      <c r="C223" s="79" t="s">
        <v>500</v>
      </c>
      <c r="D223" s="80">
        <f t="shared" si="72"/>
        <v>20000</v>
      </c>
      <c r="E223" s="80">
        <f t="shared" si="75"/>
        <v>11000</v>
      </c>
      <c r="F223" s="76">
        <f t="shared" si="74"/>
        <v>9000</v>
      </c>
      <c r="G223" s="101"/>
      <c r="H223" s="102"/>
      <c r="I223" s="77"/>
      <c r="J223" s="77"/>
      <c r="K223" s="77"/>
      <c r="L223" s="77"/>
      <c r="M223" s="77"/>
      <c r="N223" s="77"/>
      <c r="O223" s="77"/>
      <c r="P223" s="77"/>
      <c r="Q223" s="77"/>
      <c r="R223" s="77"/>
      <c r="S223" s="77"/>
      <c r="T223" s="77"/>
    </row>
    <row r="224" spans="1:20" ht="30">
      <c r="A224" s="87" t="s">
        <v>501</v>
      </c>
      <c r="B224" s="37" t="s">
        <v>195</v>
      </c>
      <c r="C224" s="79" t="s">
        <v>502</v>
      </c>
      <c r="D224" s="80">
        <f t="shared" si="72"/>
        <v>20000</v>
      </c>
      <c r="E224" s="80">
        <f t="shared" si="75"/>
        <v>11000</v>
      </c>
      <c r="F224" s="76">
        <f t="shared" si="74"/>
        <v>9000</v>
      </c>
      <c r="G224" s="101"/>
      <c r="H224" s="102"/>
      <c r="I224" s="77"/>
      <c r="J224" s="77"/>
      <c r="K224" s="77"/>
      <c r="L224" s="77"/>
      <c r="M224" s="77"/>
      <c r="N224" s="77"/>
      <c r="O224" s="77"/>
      <c r="P224" s="77"/>
      <c r="Q224" s="77"/>
      <c r="R224" s="77"/>
      <c r="S224" s="77"/>
      <c r="T224" s="77"/>
    </row>
    <row r="225" spans="1:20" ht="20.25">
      <c r="A225" s="87" t="s">
        <v>247</v>
      </c>
      <c r="B225" s="37" t="s">
        <v>195</v>
      </c>
      <c r="C225" s="79" t="s">
        <v>503</v>
      </c>
      <c r="D225" s="80">
        <f t="shared" si="72"/>
        <v>20000</v>
      </c>
      <c r="E225" s="80">
        <f t="shared" si="75"/>
        <v>11000</v>
      </c>
      <c r="F225" s="76">
        <f t="shared" si="74"/>
        <v>9000</v>
      </c>
      <c r="G225" s="101"/>
      <c r="H225" s="102"/>
      <c r="I225" s="77"/>
      <c r="J225" s="77"/>
      <c r="K225" s="77"/>
      <c r="L225" s="77"/>
      <c r="M225" s="77"/>
      <c r="N225" s="77"/>
      <c r="O225" s="77"/>
      <c r="P225" s="77"/>
      <c r="Q225" s="77"/>
      <c r="R225" s="77"/>
      <c r="S225" s="77"/>
      <c r="T225" s="77"/>
    </row>
    <row r="226" spans="1:20" ht="20.25">
      <c r="A226" s="87" t="s">
        <v>504</v>
      </c>
      <c r="B226" s="37" t="s">
        <v>195</v>
      </c>
      <c r="C226" s="79" t="s">
        <v>505</v>
      </c>
      <c r="D226" s="80">
        <f t="shared" si="72"/>
        <v>20000</v>
      </c>
      <c r="E226" s="80">
        <f t="shared" si="75"/>
        <v>11000</v>
      </c>
      <c r="F226" s="76">
        <f t="shared" si="74"/>
        <v>9000</v>
      </c>
      <c r="G226" s="101"/>
      <c r="H226" s="102"/>
      <c r="I226" s="77"/>
      <c r="J226" s="77"/>
      <c r="K226" s="77"/>
      <c r="L226" s="77"/>
      <c r="M226" s="77"/>
      <c r="N226" s="77"/>
      <c r="O226" s="77"/>
      <c r="P226" s="77"/>
      <c r="Q226" s="77"/>
      <c r="R226" s="77"/>
      <c r="S226" s="77"/>
      <c r="T226" s="77"/>
    </row>
    <row r="227" spans="1:20" ht="30">
      <c r="A227" s="87" t="s">
        <v>506</v>
      </c>
      <c r="B227" s="37" t="s">
        <v>195</v>
      </c>
      <c r="C227" s="79" t="s">
        <v>507</v>
      </c>
      <c r="D227" s="80">
        <v>20000</v>
      </c>
      <c r="E227" s="80">
        <v>11000</v>
      </c>
      <c r="F227" s="76">
        <f t="shared" si="74"/>
        <v>9000</v>
      </c>
      <c r="G227" s="101"/>
      <c r="H227" s="102"/>
      <c r="I227" s="77"/>
      <c r="J227" s="77"/>
      <c r="K227" s="77"/>
      <c r="L227" s="77"/>
      <c r="M227" s="77"/>
      <c r="N227" s="77"/>
      <c r="O227" s="77"/>
      <c r="P227" s="77"/>
      <c r="Q227" s="77"/>
      <c r="R227" s="77"/>
      <c r="S227" s="77"/>
      <c r="T227" s="77"/>
    </row>
    <row r="228" spans="1:6" ht="20.25">
      <c r="A228" s="72" t="s">
        <v>508</v>
      </c>
      <c r="B228" s="37" t="s">
        <v>195</v>
      </c>
      <c r="C228" s="79" t="s">
        <v>509</v>
      </c>
      <c r="D228" s="80">
        <f aca="true" t="shared" si="76" ref="D228:D233">D229</f>
        <v>45000</v>
      </c>
      <c r="E228" s="80">
        <f aca="true" t="shared" si="77" ref="E228:E233">E229</f>
        <v>25120</v>
      </c>
      <c r="F228" s="76">
        <f t="shared" si="74"/>
        <v>19880</v>
      </c>
    </row>
    <row r="229" spans="1:6" ht="21">
      <c r="A229" s="72" t="s">
        <v>510</v>
      </c>
      <c r="B229" s="37" t="s">
        <v>195</v>
      </c>
      <c r="C229" s="79" t="s">
        <v>511</v>
      </c>
      <c r="D229" s="80">
        <f t="shared" si="76"/>
        <v>45000</v>
      </c>
      <c r="E229" s="80">
        <f t="shared" si="77"/>
        <v>25120</v>
      </c>
      <c r="F229" s="76">
        <f t="shared" si="74"/>
        <v>19880</v>
      </c>
    </row>
    <row r="230" spans="1:6" ht="27.75" customHeight="1">
      <c r="A230" s="94" t="s">
        <v>372</v>
      </c>
      <c r="B230" s="37" t="s">
        <v>195</v>
      </c>
      <c r="C230" s="79" t="s">
        <v>512</v>
      </c>
      <c r="D230" s="80">
        <f t="shared" si="76"/>
        <v>45000</v>
      </c>
      <c r="E230" s="80">
        <f t="shared" si="77"/>
        <v>25120</v>
      </c>
      <c r="F230" s="76">
        <f t="shared" si="74"/>
        <v>19880</v>
      </c>
    </row>
    <row r="231" spans="1:6" ht="62.25">
      <c r="A231" s="103" t="s">
        <v>513</v>
      </c>
      <c r="B231" s="37" t="s">
        <v>195</v>
      </c>
      <c r="C231" s="79" t="s">
        <v>514</v>
      </c>
      <c r="D231" s="80">
        <f t="shared" si="76"/>
        <v>45000</v>
      </c>
      <c r="E231" s="80">
        <f t="shared" si="77"/>
        <v>25120</v>
      </c>
      <c r="F231" s="76">
        <f t="shared" si="74"/>
        <v>19880</v>
      </c>
    </row>
    <row r="232" spans="1:6" ht="30">
      <c r="A232" s="87" t="s">
        <v>241</v>
      </c>
      <c r="B232" s="37" t="s">
        <v>195</v>
      </c>
      <c r="C232" s="79" t="s">
        <v>515</v>
      </c>
      <c r="D232" s="80">
        <f t="shared" si="76"/>
        <v>45000</v>
      </c>
      <c r="E232" s="80">
        <f t="shared" si="77"/>
        <v>25120</v>
      </c>
      <c r="F232" s="76">
        <f t="shared" si="74"/>
        <v>19880</v>
      </c>
    </row>
    <row r="233" spans="1:6" ht="30">
      <c r="A233" s="87" t="s">
        <v>243</v>
      </c>
      <c r="B233" s="37" t="s">
        <v>195</v>
      </c>
      <c r="C233" s="79" t="s">
        <v>516</v>
      </c>
      <c r="D233" s="80">
        <f t="shared" si="76"/>
        <v>45000</v>
      </c>
      <c r="E233" s="80">
        <f t="shared" si="77"/>
        <v>25120</v>
      </c>
      <c r="F233" s="76">
        <f t="shared" si="74"/>
        <v>19880</v>
      </c>
    </row>
    <row r="234" spans="1:6" ht="32.25">
      <c r="A234" s="95" t="s">
        <v>255</v>
      </c>
      <c r="B234" s="37" t="s">
        <v>195</v>
      </c>
      <c r="C234" s="79" t="s">
        <v>517</v>
      </c>
      <c r="D234" s="80">
        <f>D235+D238</f>
        <v>45000</v>
      </c>
      <c r="E234" s="80">
        <f>E235+E238</f>
        <v>25120</v>
      </c>
      <c r="F234" s="76">
        <f t="shared" si="74"/>
        <v>19880</v>
      </c>
    </row>
    <row r="235" spans="1:6" ht="20.25">
      <c r="A235" s="104" t="s">
        <v>247</v>
      </c>
      <c r="B235" s="37" t="s">
        <v>195</v>
      </c>
      <c r="C235" s="79" t="s">
        <v>518</v>
      </c>
      <c r="D235" s="80">
        <f aca="true" t="shared" si="78" ref="D235:D236">D236</f>
        <v>25000</v>
      </c>
      <c r="E235" s="80">
        <f aca="true" t="shared" si="79" ref="E235:E236">E236</f>
        <v>24000</v>
      </c>
      <c r="F235" s="76">
        <f t="shared" si="74"/>
        <v>1000</v>
      </c>
    </row>
    <row r="236" spans="1:6" ht="20.25">
      <c r="A236" s="105" t="s">
        <v>380</v>
      </c>
      <c r="B236" s="37" t="s">
        <v>195</v>
      </c>
      <c r="C236" s="79" t="s">
        <v>519</v>
      </c>
      <c r="D236" s="80">
        <f t="shared" si="78"/>
        <v>25000</v>
      </c>
      <c r="E236" s="80">
        <f t="shared" si="79"/>
        <v>24000</v>
      </c>
      <c r="F236" s="76">
        <f t="shared" si="74"/>
        <v>1000</v>
      </c>
    </row>
    <row r="237" spans="1:6" ht="20.25">
      <c r="A237" s="91" t="s">
        <v>259</v>
      </c>
      <c r="B237" s="37" t="s">
        <v>195</v>
      </c>
      <c r="C237" s="79" t="s">
        <v>520</v>
      </c>
      <c r="D237" s="80">
        <v>25000</v>
      </c>
      <c r="E237" s="80">
        <v>24000</v>
      </c>
      <c r="F237" s="76">
        <f t="shared" si="74"/>
        <v>1000</v>
      </c>
    </row>
    <row r="238" spans="1:6" ht="20.25">
      <c r="A238" s="72" t="s">
        <v>264</v>
      </c>
      <c r="B238" s="37" t="s">
        <v>195</v>
      </c>
      <c r="C238" s="79" t="s">
        <v>521</v>
      </c>
      <c r="D238" s="80">
        <f>D239</f>
        <v>20000</v>
      </c>
      <c r="E238" s="80">
        <f>E239</f>
        <v>1120</v>
      </c>
      <c r="F238" s="76">
        <f t="shared" si="74"/>
        <v>18880</v>
      </c>
    </row>
    <row r="239" spans="1:6" ht="21">
      <c r="A239" s="89" t="s">
        <v>266</v>
      </c>
      <c r="B239" s="106" t="s">
        <v>195</v>
      </c>
      <c r="C239" s="79" t="s">
        <v>522</v>
      </c>
      <c r="D239" s="80">
        <v>20000</v>
      </c>
      <c r="E239" s="107">
        <v>1120</v>
      </c>
      <c r="F239" s="108">
        <f t="shared" si="74"/>
        <v>18880</v>
      </c>
    </row>
    <row r="240" spans="1:10" ht="33">
      <c r="A240" s="89" t="s">
        <v>523</v>
      </c>
      <c r="B240" s="109">
        <v>450</v>
      </c>
      <c r="C240" s="110" t="s">
        <v>524</v>
      </c>
      <c r="D240" s="111">
        <v>-303500</v>
      </c>
      <c r="E240" s="112">
        <v>704250.1</v>
      </c>
      <c r="F240" s="113" t="s">
        <v>525</v>
      </c>
      <c r="J240" t="s">
        <v>526</v>
      </c>
    </row>
    <row r="241" spans="1:6" ht="12.75">
      <c r="A241" s="114"/>
      <c r="B241" s="77"/>
      <c r="C241" s="77"/>
      <c r="D241" s="77"/>
      <c r="E241" s="77"/>
      <c r="F241" s="77"/>
    </row>
    <row r="242" spans="1:6" ht="12.75">
      <c r="A242" s="114"/>
      <c r="B242" s="77"/>
      <c r="C242" s="77"/>
      <c r="D242" s="77"/>
      <c r="E242" s="77"/>
      <c r="F242" s="77"/>
    </row>
    <row r="243" spans="1:6" ht="12.75">
      <c r="A243" s="114"/>
      <c r="B243" s="77"/>
      <c r="C243" s="77"/>
      <c r="D243" s="77"/>
      <c r="E243" s="77"/>
      <c r="F243" s="77"/>
    </row>
    <row r="244" spans="1:6" ht="12.75">
      <c r="A244" s="114"/>
      <c r="B244" s="77"/>
      <c r="C244" s="77"/>
      <c r="D244" s="77"/>
      <c r="E244" s="77"/>
      <c r="F244" s="77" t="s">
        <v>526</v>
      </c>
    </row>
    <row r="245" spans="1:6" ht="12.75">
      <c r="A245" s="114"/>
      <c r="B245" s="77"/>
      <c r="C245" s="77"/>
      <c r="D245" s="77"/>
      <c r="E245" s="77"/>
      <c r="F245" s="77"/>
    </row>
    <row r="246" spans="1:6" ht="12.75">
      <c r="A246" s="114"/>
      <c r="B246" s="77"/>
      <c r="C246" s="77"/>
      <c r="D246" s="77"/>
      <c r="E246" s="77"/>
      <c r="F246" s="77"/>
    </row>
    <row r="247" spans="1:6" ht="12.75">
      <c r="A247" s="114"/>
      <c r="B247" s="77"/>
      <c r="C247" s="77"/>
      <c r="D247" s="77"/>
      <c r="E247" s="77" t="s">
        <v>526</v>
      </c>
      <c r="F247" s="77"/>
    </row>
  </sheetData>
  <sheetProtection selectLockedCells="1" selectUnlockedCells="1"/>
  <printOptions/>
  <pageMargins left="0.7875" right="0.5902777777777778" top="0.5902777777777778" bottom="0.5902777777777778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42"/>
  <sheetViews>
    <sheetView view="pageBreakPreview" zoomScaleSheetLayoutView="100" workbookViewId="0" topLeftCell="A10">
      <selection activeCell="D30" sqref="D30"/>
    </sheetView>
  </sheetViews>
  <sheetFormatPr defaultColWidth="9.00390625" defaultRowHeight="12.75"/>
  <cols>
    <col min="1" max="1" width="56.50390625" style="1" customWidth="1"/>
    <col min="2" max="2" width="6.00390625" style="1" customWidth="1"/>
    <col min="3" max="3" width="43.00390625" style="1" customWidth="1"/>
    <col min="4" max="4" width="30.75390625" style="2" customWidth="1"/>
    <col min="5" max="5" width="24.50390625" style="2" customWidth="1"/>
    <col min="6" max="6" width="25.00390625" style="3" customWidth="1"/>
    <col min="7" max="7" width="9.125" style="3" customWidth="1"/>
    <col min="8" max="8" width="0" style="3" hidden="1" customWidth="1"/>
    <col min="9" max="16384" width="9.125" style="3" customWidth="1"/>
  </cols>
  <sheetData>
    <row r="1" spans="1:256" ht="18">
      <c r="A1" s="115"/>
      <c r="B1" s="116"/>
      <c r="C1" s="7"/>
      <c r="D1" s="117"/>
      <c r="E1" s="117"/>
      <c r="F1" s="117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8">
      <c r="A2" s="17" t="s">
        <v>527</v>
      </c>
      <c r="B2"/>
      <c r="E2"/>
      <c r="F2" s="118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18.75">
      <c r="A3" s="19"/>
      <c r="B3" s="119"/>
      <c r="C3" s="20"/>
      <c r="D3" s="21"/>
      <c r="E3" s="21"/>
      <c r="F3" s="120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ht="18" customHeight="1">
      <c r="A4" s="23"/>
      <c r="B4" s="24" t="s">
        <v>20</v>
      </c>
      <c r="C4" s="25" t="s">
        <v>528</v>
      </c>
      <c r="D4" s="26" t="s">
        <v>190</v>
      </c>
      <c r="E4" s="121"/>
      <c r="F4" s="122" t="s">
        <v>529</v>
      </c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18">
      <c r="A5" s="25" t="s">
        <v>24</v>
      </c>
      <c r="B5" s="24" t="s">
        <v>25</v>
      </c>
      <c r="C5" s="25" t="s">
        <v>530</v>
      </c>
      <c r="D5" s="26" t="s">
        <v>27</v>
      </c>
      <c r="E5" s="123" t="s">
        <v>28</v>
      </c>
      <c r="F5" s="122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18">
      <c r="A6" s="28"/>
      <c r="B6" s="24" t="s">
        <v>30</v>
      </c>
      <c r="C6" s="9" t="s">
        <v>531</v>
      </c>
      <c r="D6" s="26" t="s">
        <v>29</v>
      </c>
      <c r="E6" s="124"/>
      <c r="F6" s="122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ht="18">
      <c r="A7" s="25"/>
      <c r="B7" s="24"/>
      <c r="C7" s="25" t="s">
        <v>26</v>
      </c>
      <c r="D7" s="26"/>
      <c r="E7" s="123"/>
      <c r="F7" s="122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ht="18">
      <c r="A8" s="25"/>
      <c r="B8" s="24"/>
      <c r="C8" s="9" t="s">
        <v>31</v>
      </c>
      <c r="D8" s="26"/>
      <c r="E8" s="123"/>
      <c r="F8" s="122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ht="18.75">
      <c r="A9" s="30">
        <v>1</v>
      </c>
      <c r="B9" s="30">
        <v>2</v>
      </c>
      <c r="C9" s="30">
        <v>3</v>
      </c>
      <c r="D9" s="31" t="s">
        <v>32</v>
      </c>
      <c r="E9" s="125" t="s">
        <v>33</v>
      </c>
      <c r="F9" s="126" t="s">
        <v>34</v>
      </c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ht="54.75" customHeight="1">
      <c r="A10" s="127" t="s">
        <v>532</v>
      </c>
      <c r="B10" s="33" t="s">
        <v>533</v>
      </c>
      <c r="C10" s="128" t="s">
        <v>534</v>
      </c>
      <c r="D10" s="129">
        <v>303500</v>
      </c>
      <c r="E10" s="129">
        <v>-704250.1</v>
      </c>
      <c r="F10" s="13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ht="44.25" customHeight="1">
      <c r="A11" s="131" t="s">
        <v>38</v>
      </c>
      <c r="B11" s="37" t="s">
        <v>535</v>
      </c>
      <c r="C11" s="42" t="s">
        <v>525</v>
      </c>
      <c r="D11" s="132" t="s">
        <v>536</v>
      </c>
      <c r="E11" s="132" t="s">
        <v>536</v>
      </c>
      <c r="F11" s="133" t="s">
        <v>536</v>
      </c>
      <c r="G11" s="134"/>
      <c r="H11" s="134"/>
      <c r="I11" s="134"/>
      <c r="J11" s="134"/>
      <c r="K11" s="120"/>
      <c r="L11" s="120"/>
      <c r="M11" s="120"/>
      <c r="N11" s="120"/>
      <c r="O11" s="120"/>
      <c r="P11" s="120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ht="66" customHeight="1">
      <c r="A12" s="127" t="s">
        <v>537</v>
      </c>
      <c r="B12" s="37"/>
      <c r="C12" s="42" t="s">
        <v>536</v>
      </c>
      <c r="D12" s="132" t="s">
        <v>536</v>
      </c>
      <c r="E12" s="132" t="s">
        <v>536</v>
      </c>
      <c r="F12" s="133" t="s">
        <v>536</v>
      </c>
      <c r="G12" s="134"/>
      <c r="H12" s="134"/>
      <c r="I12" s="134"/>
      <c r="J12" s="134"/>
      <c r="K12" s="120"/>
      <c r="L12" s="120"/>
      <c r="M12" s="120"/>
      <c r="N12" s="120"/>
      <c r="O12" s="120"/>
      <c r="P12" s="120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ht="23.25">
      <c r="A13" s="127" t="s">
        <v>538</v>
      </c>
      <c r="B13" s="37"/>
      <c r="C13" s="42" t="s">
        <v>536</v>
      </c>
      <c r="D13" s="132" t="s">
        <v>536</v>
      </c>
      <c r="E13" s="132" t="s">
        <v>536</v>
      </c>
      <c r="F13" s="133" t="s">
        <v>536</v>
      </c>
      <c r="G13" s="134"/>
      <c r="H13" s="134"/>
      <c r="I13" s="134"/>
      <c r="J13" s="134"/>
      <c r="K13" s="120"/>
      <c r="L13" s="120"/>
      <c r="M13" s="120"/>
      <c r="N13" s="120"/>
      <c r="O13" s="120"/>
      <c r="P13" s="120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ht="23.25">
      <c r="A14" s="135"/>
      <c r="B14" s="37"/>
      <c r="C14" s="42" t="s">
        <v>536</v>
      </c>
      <c r="D14" s="132" t="s">
        <v>536</v>
      </c>
      <c r="E14" s="132" t="s">
        <v>536</v>
      </c>
      <c r="F14" s="133" t="s">
        <v>536</v>
      </c>
      <c r="G14" s="134"/>
      <c r="H14" s="134"/>
      <c r="I14" s="134"/>
      <c r="J14" s="134"/>
      <c r="K14" s="120"/>
      <c r="L14" s="120"/>
      <c r="M14" s="120"/>
      <c r="N14" s="120"/>
      <c r="O14" s="120"/>
      <c r="P14" s="120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ht="23.25">
      <c r="A15" s="135"/>
      <c r="B15" s="37"/>
      <c r="C15" s="42" t="s">
        <v>536</v>
      </c>
      <c r="D15" s="132" t="s">
        <v>536</v>
      </c>
      <c r="E15" s="132" t="s">
        <v>536</v>
      </c>
      <c r="F15" s="133" t="s">
        <v>536</v>
      </c>
      <c r="G15" s="136"/>
      <c r="H15" s="136"/>
      <c r="I15" s="136"/>
      <c r="J15" s="136"/>
      <c r="K15" s="120"/>
      <c r="L15" s="120"/>
      <c r="M15" s="120"/>
      <c r="N15" s="120"/>
      <c r="O15" s="120"/>
      <c r="P15" s="120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ht="49.5" customHeight="1">
      <c r="A16" s="127" t="s">
        <v>539</v>
      </c>
      <c r="B16" s="37"/>
      <c r="C16" s="42" t="s">
        <v>536</v>
      </c>
      <c r="D16" s="132" t="s">
        <v>536</v>
      </c>
      <c r="E16" s="132" t="s">
        <v>536</v>
      </c>
      <c r="F16" s="133" t="s">
        <v>536</v>
      </c>
      <c r="G16" s="136"/>
      <c r="H16" s="136"/>
      <c r="I16" s="136"/>
      <c r="J16" s="136"/>
      <c r="K16" s="120"/>
      <c r="L16" s="120"/>
      <c r="M16" s="120"/>
      <c r="N16" s="120"/>
      <c r="O16" s="120"/>
      <c r="P16" s="120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23.25">
      <c r="A17" s="127" t="s">
        <v>538</v>
      </c>
      <c r="B17" s="37"/>
      <c r="C17" s="42" t="s">
        <v>536</v>
      </c>
      <c r="D17" s="132" t="s">
        <v>536</v>
      </c>
      <c r="E17" s="132" t="s">
        <v>536</v>
      </c>
      <c r="F17" s="133" t="s">
        <v>536</v>
      </c>
      <c r="G17" s="134"/>
      <c r="H17" s="134"/>
      <c r="I17" s="134"/>
      <c r="J17" s="134"/>
      <c r="K17" s="120"/>
      <c r="L17" s="120"/>
      <c r="M17" s="120"/>
      <c r="N17" s="120"/>
      <c r="O17" s="120"/>
      <c r="P17" s="120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23.25">
      <c r="A18" s="135"/>
      <c r="B18" s="37" t="s">
        <v>540</v>
      </c>
      <c r="C18" s="42" t="s">
        <v>525</v>
      </c>
      <c r="D18" s="132" t="s">
        <v>536</v>
      </c>
      <c r="E18" s="132" t="s">
        <v>536</v>
      </c>
      <c r="F18" s="133" t="s">
        <v>536</v>
      </c>
      <c r="G18" s="134"/>
      <c r="H18" s="134"/>
      <c r="I18" s="134"/>
      <c r="J18" s="134"/>
      <c r="K18" s="120"/>
      <c r="L18" s="120"/>
      <c r="M18" s="120"/>
      <c r="N18" s="120"/>
      <c r="O18" s="120"/>
      <c r="P18" s="120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ht="60.75" customHeight="1">
      <c r="A19" s="127" t="s">
        <v>541</v>
      </c>
      <c r="B19" s="37" t="s">
        <v>542</v>
      </c>
      <c r="C19" s="137" t="s">
        <v>543</v>
      </c>
      <c r="D19" s="138">
        <v>303500</v>
      </c>
      <c r="E19" s="138">
        <v>-704250.1</v>
      </c>
      <c r="F19" s="139" t="s">
        <v>536</v>
      </c>
      <c r="G19" s="136"/>
      <c r="H19" s="136"/>
      <c r="I19" s="136"/>
      <c r="J19" s="136"/>
      <c r="K19" s="120"/>
      <c r="L19" s="120"/>
      <c r="M19" s="120"/>
      <c r="N19" s="120"/>
      <c r="O19" s="120"/>
      <c r="P19" s="120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ht="39.75" customHeight="1">
      <c r="A20" s="140" t="s">
        <v>544</v>
      </c>
      <c r="B20" s="37" t="s">
        <v>545</v>
      </c>
      <c r="C20" s="137" t="s">
        <v>546</v>
      </c>
      <c r="D20" s="39">
        <v>-10029600</v>
      </c>
      <c r="E20" s="141">
        <v>-7128645.32</v>
      </c>
      <c r="F20" s="133" t="s">
        <v>536</v>
      </c>
      <c r="G20" s="142"/>
      <c r="H20" s="142"/>
      <c r="I20" s="142"/>
      <c r="J20" s="142"/>
      <c r="K20" s="120"/>
      <c r="L20" s="120"/>
      <c r="M20" s="120"/>
      <c r="N20" s="120"/>
      <c r="O20" s="120"/>
      <c r="P20" s="1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ht="55.5" customHeight="1">
      <c r="A21" s="140" t="s">
        <v>547</v>
      </c>
      <c r="B21" s="37" t="s">
        <v>545</v>
      </c>
      <c r="C21" s="137" t="s">
        <v>548</v>
      </c>
      <c r="D21" s="39">
        <v>-10029600</v>
      </c>
      <c r="E21" s="141">
        <v>-7128645.32</v>
      </c>
      <c r="F21" s="133" t="s">
        <v>536</v>
      </c>
      <c r="G21" s="142"/>
      <c r="H21" s="142"/>
      <c r="I21" s="142"/>
      <c r="J21" s="142"/>
      <c r="K21" s="120"/>
      <c r="L21" s="120"/>
      <c r="M21" s="120"/>
      <c r="N21" s="120"/>
      <c r="O21" s="120"/>
      <c r="P21" s="120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ht="54" customHeight="1">
      <c r="A22" s="140" t="s">
        <v>549</v>
      </c>
      <c r="B22" s="37" t="s">
        <v>545</v>
      </c>
      <c r="C22" s="137" t="s">
        <v>550</v>
      </c>
      <c r="D22" s="39">
        <v>-10029600</v>
      </c>
      <c r="E22" s="141">
        <v>-7128645.32</v>
      </c>
      <c r="F22" s="143" t="s">
        <v>536</v>
      </c>
      <c r="G22" s="142"/>
      <c r="H22" s="142"/>
      <c r="I22" s="142"/>
      <c r="J22" s="142"/>
      <c r="K22" s="120"/>
      <c r="L22" s="120"/>
      <c r="M22" s="120"/>
      <c r="N22" s="120"/>
      <c r="O22" s="120"/>
      <c r="P22" s="120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ht="48.75" customHeight="1">
      <c r="A23" s="140" t="s">
        <v>551</v>
      </c>
      <c r="B23" s="37" t="s">
        <v>545</v>
      </c>
      <c r="C23" s="137" t="s">
        <v>552</v>
      </c>
      <c r="D23" s="39">
        <v>-10029600</v>
      </c>
      <c r="E23" s="141">
        <v>-7128645.32</v>
      </c>
      <c r="F23" s="133" t="s">
        <v>536</v>
      </c>
      <c r="G23" s="142"/>
      <c r="H23" s="142"/>
      <c r="I23" s="142"/>
      <c r="J23" s="142"/>
      <c r="K23" s="120"/>
      <c r="L23" s="120"/>
      <c r="M23" s="120"/>
      <c r="N23" s="120"/>
      <c r="O23" s="120"/>
      <c r="P23" s="120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ht="39.75" customHeight="1">
      <c r="A24" s="140" t="s">
        <v>553</v>
      </c>
      <c r="B24" s="37" t="s">
        <v>554</v>
      </c>
      <c r="C24" s="137" t="s">
        <v>555</v>
      </c>
      <c r="D24" s="39">
        <v>10331100</v>
      </c>
      <c r="E24" s="138">
        <v>6424395.24</v>
      </c>
      <c r="F24" s="143" t="s">
        <v>536</v>
      </c>
      <c r="G24" s="142"/>
      <c r="H24" s="142"/>
      <c r="I24" s="142"/>
      <c r="J24" s="142"/>
      <c r="K24" s="120"/>
      <c r="L24" s="120"/>
      <c r="M24" s="120"/>
      <c r="N24" s="120"/>
      <c r="O24" s="120"/>
      <c r="P24" s="120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ht="36.75" customHeight="1">
      <c r="A25" s="140" t="s">
        <v>556</v>
      </c>
      <c r="B25" s="37" t="s">
        <v>554</v>
      </c>
      <c r="C25" s="137" t="s">
        <v>557</v>
      </c>
      <c r="D25" s="39">
        <v>10331100</v>
      </c>
      <c r="E25" s="138">
        <v>6424395.24</v>
      </c>
      <c r="F25" s="133" t="s">
        <v>536</v>
      </c>
      <c r="G25" s="120"/>
      <c r="H25" s="120"/>
      <c r="I25" s="120"/>
      <c r="J25" s="120"/>
      <c r="K25" s="120"/>
      <c r="L25" s="120"/>
      <c r="M25" s="120"/>
      <c r="N25" s="120"/>
      <c r="O25" s="120"/>
      <c r="P25" s="120"/>
      <c r="Q25" s="120"/>
      <c r="R25" s="120"/>
      <c r="S25" s="120"/>
      <c r="T25" s="120"/>
      <c r="U25" s="120"/>
      <c r="V25" s="120"/>
      <c r="W25" s="120"/>
      <c r="X25" s="120"/>
      <c r="Y25" s="120"/>
      <c r="Z25" s="120"/>
      <c r="AA25" s="120"/>
      <c r="AB25" s="120"/>
      <c r="AC25" s="120"/>
      <c r="AD25" s="120"/>
      <c r="AE25" s="120"/>
      <c r="AF25" s="120"/>
      <c r="AG25" s="120"/>
      <c r="AH25" s="120"/>
      <c r="AI25" s="120"/>
      <c r="AJ25" s="120"/>
      <c r="AK25" s="120"/>
      <c r="AL25" s="120"/>
      <c r="AM25" s="120"/>
      <c r="AN25" s="120"/>
      <c r="AO25" s="120"/>
      <c r="AP25" s="120"/>
      <c r="AQ25" s="120"/>
      <c r="AR25" s="120"/>
      <c r="AS25" s="120"/>
      <c r="AT25" s="120"/>
      <c r="AU25" s="120"/>
      <c r="AV25" s="120"/>
      <c r="AW25" s="120"/>
      <c r="AX25" s="120"/>
      <c r="AY25" s="120"/>
      <c r="AZ25" s="120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ht="36.75" customHeight="1">
      <c r="A26" s="144" t="s">
        <v>558</v>
      </c>
      <c r="B26" s="37" t="s">
        <v>554</v>
      </c>
      <c r="C26" s="137" t="s">
        <v>559</v>
      </c>
      <c r="D26" s="39">
        <v>10331100</v>
      </c>
      <c r="E26" s="138">
        <v>6424395.24</v>
      </c>
      <c r="F26" s="133" t="s">
        <v>536</v>
      </c>
      <c r="G26" s="142"/>
      <c r="H26" s="142"/>
      <c r="I26" s="142"/>
      <c r="J26" s="142"/>
      <c r="K26" s="145"/>
      <c r="L26" s="145"/>
      <c r="M26" s="145"/>
      <c r="N26" s="145"/>
      <c r="O26" s="145"/>
      <c r="P26" s="145"/>
      <c r="Q26" s="145"/>
      <c r="R26" s="145"/>
      <c r="S26" s="145"/>
      <c r="T26" s="145"/>
      <c r="U26" s="145"/>
      <c r="V26" s="145"/>
      <c r="W26" s="145"/>
      <c r="X26" s="145"/>
      <c r="Y26" s="145"/>
      <c r="Z26" s="145"/>
      <c r="AA26" s="145"/>
      <c r="AB26" s="145"/>
      <c r="AC26" s="145"/>
      <c r="AD26" s="145"/>
      <c r="AE26" s="145"/>
      <c r="AF26" s="145"/>
      <c r="AG26" s="145"/>
      <c r="AH26" s="146"/>
      <c r="AI26" s="120"/>
      <c r="AJ26" s="120"/>
      <c r="AK26" s="120"/>
      <c r="AL26" s="120"/>
      <c r="AM26" s="120"/>
      <c r="AN26" s="120"/>
      <c r="AO26" s="120"/>
      <c r="AP26" s="120"/>
      <c r="AQ26" s="120"/>
      <c r="AR26" s="120"/>
      <c r="AS26" s="120"/>
      <c r="AT26" s="120"/>
      <c r="AU26" s="120"/>
      <c r="AV26" s="120"/>
      <c r="AW26" s="120"/>
      <c r="AX26" s="120"/>
      <c r="AY26" s="120"/>
      <c r="AZ26" s="120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6" s="120" customFormat="1" ht="36.75" customHeight="1">
      <c r="A27" s="140" t="s">
        <v>560</v>
      </c>
      <c r="B27" s="52" t="s">
        <v>554</v>
      </c>
      <c r="C27" s="147" t="s">
        <v>561</v>
      </c>
      <c r="D27" s="39">
        <v>10331100</v>
      </c>
      <c r="E27" s="138">
        <v>6424395.24</v>
      </c>
      <c r="F27" s="148"/>
      <c r="G27" s="142"/>
      <c r="H27" s="142"/>
      <c r="I27" s="142"/>
      <c r="J27" s="142"/>
      <c r="K27" s="145"/>
      <c r="L27" s="145"/>
      <c r="M27" s="145"/>
      <c r="N27" s="145"/>
      <c r="O27" s="145"/>
      <c r="P27" s="145"/>
      <c r="Q27" s="145"/>
      <c r="R27" s="145"/>
      <c r="S27" s="145"/>
      <c r="T27" s="145"/>
      <c r="U27" s="145"/>
      <c r="V27" s="145"/>
      <c r="W27" s="145"/>
      <c r="X27" s="145"/>
      <c r="Y27" s="145"/>
      <c r="Z27" s="145"/>
      <c r="AA27" s="145"/>
      <c r="AB27" s="145"/>
      <c r="AC27" s="145"/>
      <c r="AD27" s="145"/>
      <c r="AE27" s="145"/>
      <c r="AF27" s="145"/>
      <c r="AG27" s="145"/>
      <c r="AH27" s="146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24" s="120" customFormat="1" ht="18">
      <c r="A28" s="142"/>
      <c r="B28" s="149"/>
      <c r="C28" s="149" t="s">
        <v>526</v>
      </c>
      <c r="D28" s="149"/>
      <c r="E28" s="149"/>
      <c r="F28" s="149"/>
      <c r="G28" s="145"/>
      <c r="H28" s="145"/>
      <c r="I28" s="145"/>
      <c r="J28" s="145"/>
      <c r="K28" s="145"/>
      <c r="L28" s="145"/>
      <c r="M28" s="145"/>
      <c r="N28" s="145"/>
      <c r="O28" s="145"/>
      <c r="P28" s="145"/>
      <c r="Q28" s="145"/>
      <c r="R28" s="145"/>
      <c r="S28" s="145"/>
      <c r="T28" s="145"/>
      <c r="U28" s="145"/>
      <c r="V28" s="145"/>
      <c r="W28" s="145"/>
      <c r="X28" s="146"/>
    </row>
    <row r="29" spans="1:188" ht="18" customHeight="1">
      <c r="A29" s="150" t="s">
        <v>562</v>
      </c>
      <c r="B29" s="150"/>
      <c r="C29" s="150"/>
      <c r="D29" s="150"/>
      <c r="E29" s="150"/>
      <c r="F29" s="150"/>
      <c r="G29" s="142"/>
      <c r="H29" s="142"/>
      <c r="I29" s="142"/>
      <c r="J29" s="142"/>
      <c r="K29" s="145"/>
      <c r="L29" s="145"/>
      <c r="M29" s="145"/>
      <c r="N29" s="145"/>
      <c r="O29" s="145"/>
      <c r="P29" s="145"/>
      <c r="Q29" s="145"/>
      <c r="R29" s="145"/>
      <c r="S29" s="145"/>
      <c r="T29" s="145"/>
      <c r="U29" s="145"/>
      <c r="V29" s="145"/>
      <c r="W29" s="145"/>
      <c r="X29" s="145"/>
      <c r="Y29" s="145"/>
      <c r="Z29" s="145"/>
      <c r="AA29" s="145"/>
      <c r="AB29" s="145"/>
      <c r="AC29" s="145"/>
      <c r="AD29" s="145"/>
      <c r="AE29" s="145"/>
      <c r="AF29" s="145"/>
      <c r="AG29" s="145"/>
      <c r="AH29" s="146"/>
      <c r="AI29" s="120"/>
      <c r="AJ29" s="120"/>
      <c r="AK29" s="120"/>
      <c r="AL29" s="120"/>
      <c r="AM29" s="120"/>
      <c r="AN29" s="120"/>
      <c r="AO29" s="120"/>
      <c r="AP29" s="120"/>
      <c r="AQ29" s="120"/>
      <c r="AR29" s="120"/>
      <c r="AS29" s="120"/>
      <c r="AT29" s="120"/>
      <c r="AU29" s="120"/>
      <c r="AV29" s="120"/>
      <c r="AW29" s="120"/>
      <c r="AX29" s="120"/>
      <c r="AY29" s="120"/>
      <c r="AZ29" s="120"/>
      <c r="BA29" s="120"/>
      <c r="BB29" s="120"/>
      <c r="BC29" s="120"/>
      <c r="BD29" s="120"/>
      <c r="BE29" s="120"/>
      <c r="BF29" s="120"/>
      <c r="BG29" s="120"/>
      <c r="BH29" s="120"/>
      <c r="BI29" s="120"/>
      <c r="BJ29" s="120"/>
      <c r="BK29" s="120"/>
      <c r="BL29" s="120"/>
      <c r="BM29" s="120"/>
      <c r="BN29" s="120"/>
      <c r="BO29" s="120"/>
      <c r="BP29" s="120"/>
      <c r="BQ29" s="120"/>
      <c r="BR29" s="120"/>
      <c r="BS29" s="120"/>
      <c r="BT29" s="120"/>
      <c r="BU29" s="120"/>
      <c r="BV29" s="120"/>
      <c r="BW29" s="120"/>
      <c r="BX29" s="120"/>
      <c r="BY29" s="120"/>
      <c r="BZ29" s="120"/>
      <c r="CA29" s="120"/>
      <c r="CB29" s="120"/>
      <c r="CC29" s="120"/>
      <c r="CD29" s="120"/>
      <c r="CE29" s="120"/>
      <c r="CF29" s="120"/>
      <c r="CG29" s="120"/>
      <c r="CH29" s="120"/>
      <c r="CI29" s="120"/>
      <c r="CJ29" s="120"/>
      <c r="CK29" s="120"/>
      <c r="CL29" s="120"/>
      <c r="CM29" s="120"/>
      <c r="CN29" s="120"/>
      <c r="CO29" s="120"/>
      <c r="CP29" s="120"/>
      <c r="CQ29" s="120"/>
      <c r="FT29" s="120"/>
      <c r="FU29" s="120"/>
      <c r="FV29" s="120"/>
      <c r="FW29" s="120"/>
      <c r="FX29" s="120"/>
      <c r="FY29" s="120"/>
      <c r="FZ29" s="120"/>
      <c r="GA29" s="120"/>
      <c r="GB29" s="120"/>
      <c r="GC29" s="120"/>
      <c r="GD29" s="120"/>
      <c r="GE29" s="120"/>
      <c r="GF29" s="120"/>
    </row>
    <row r="30" spans="1:188" ht="15" customHeight="1">
      <c r="A30" s="151"/>
      <c r="B30" s="151"/>
      <c r="C30" s="151"/>
      <c r="D30" s="151"/>
      <c r="E30" s="151"/>
      <c r="F30" s="151"/>
      <c r="G30" s="151"/>
      <c r="H30" s="151"/>
      <c r="I30" s="152"/>
      <c r="J30" s="152"/>
      <c r="K30" s="152"/>
      <c r="L30" s="152"/>
      <c r="M30" s="152"/>
      <c r="N30" s="152"/>
      <c r="O30" s="153"/>
      <c r="P30" s="153"/>
      <c r="Q30" s="153"/>
      <c r="R30" s="153"/>
      <c r="S30" s="153"/>
      <c r="T30" s="153"/>
      <c r="U30" s="153"/>
      <c r="V30" s="153"/>
      <c r="W30" s="153"/>
      <c r="X30" s="153"/>
      <c r="Y30" s="153"/>
      <c r="Z30" s="153"/>
      <c r="AA30" s="153"/>
      <c r="AB30" s="153"/>
      <c r="AC30" s="153"/>
      <c r="AD30" s="153"/>
      <c r="AE30" s="153"/>
      <c r="AF30" s="153"/>
      <c r="AG30" s="152"/>
      <c r="AH30" s="152"/>
      <c r="AI30" s="152"/>
      <c r="AJ30" s="152"/>
      <c r="AK30" s="153"/>
      <c r="AL30" s="153"/>
      <c r="AM30" s="153"/>
      <c r="AN30" s="153"/>
      <c r="AO30" s="153"/>
      <c r="AP30" s="153"/>
      <c r="AQ30" s="153"/>
      <c r="AR30" s="153"/>
      <c r="AS30" s="153"/>
      <c r="AT30" s="153"/>
      <c r="AU30" s="153"/>
      <c r="AV30" s="153"/>
      <c r="AW30" s="153"/>
      <c r="AX30" s="153"/>
      <c r="AY30" s="153"/>
      <c r="AZ30" s="153"/>
      <c r="BA30" s="120"/>
      <c r="BB30" s="120"/>
      <c r="BC30" s="120"/>
      <c r="BD30" s="120"/>
      <c r="BE30" s="120"/>
      <c r="BF30" s="120"/>
      <c r="BG30" s="120"/>
      <c r="BH30" s="120"/>
      <c r="BI30" s="120"/>
      <c r="BJ30" s="120"/>
      <c r="BK30" s="120"/>
      <c r="BL30" s="120"/>
      <c r="BM30" s="120"/>
      <c r="BN30" s="120"/>
      <c r="BO30" s="120"/>
      <c r="BP30" s="120"/>
      <c r="BQ30" s="120"/>
      <c r="BR30" s="120"/>
      <c r="BS30" s="120"/>
      <c r="BT30" s="120"/>
      <c r="BU30" s="120"/>
      <c r="BV30" s="120"/>
      <c r="BW30" s="120"/>
      <c r="BX30" s="120"/>
      <c r="BY30" s="120"/>
      <c r="BZ30" s="120"/>
      <c r="CA30" s="120"/>
      <c r="CB30" s="120"/>
      <c r="CC30" s="120"/>
      <c r="CD30" s="120"/>
      <c r="CE30" s="120"/>
      <c r="CF30" s="120"/>
      <c r="CG30" s="120"/>
      <c r="CH30" s="120"/>
      <c r="CI30" s="120"/>
      <c r="CJ30" s="120"/>
      <c r="CK30" s="120"/>
      <c r="CL30" s="120"/>
      <c r="CM30" s="120"/>
      <c r="CN30" s="120"/>
      <c r="CO30" s="120"/>
      <c r="CP30" s="120"/>
      <c r="CQ30" s="120"/>
      <c r="FT30" s="120"/>
      <c r="FU30" s="120"/>
      <c r="FV30" s="120"/>
      <c r="FW30" s="120"/>
      <c r="FX30" s="120"/>
      <c r="FY30" s="120"/>
      <c r="FZ30" s="120"/>
      <c r="GA30" s="120"/>
      <c r="GB30" s="120"/>
      <c r="GC30" s="120"/>
      <c r="GD30" s="120"/>
      <c r="GE30" s="120"/>
      <c r="GF30" s="120"/>
    </row>
    <row r="31" spans="1:52" ht="25.5" customHeight="1" hidden="1">
      <c r="A31" s="151"/>
      <c r="B31" s="151"/>
      <c r="C31" s="151"/>
      <c r="D31" s="151"/>
      <c r="E31" s="151"/>
      <c r="F31" s="151"/>
      <c r="G31" s="151"/>
      <c r="H31" s="151"/>
      <c r="I31" s="152"/>
      <c r="J31" s="152"/>
      <c r="K31" s="152"/>
      <c r="L31" s="152"/>
      <c r="M31" s="152"/>
      <c r="N31" s="152"/>
      <c r="O31" s="152"/>
      <c r="P31" s="152"/>
      <c r="Q31" s="152"/>
      <c r="R31" s="152"/>
      <c r="S31" s="152"/>
      <c r="T31" s="152"/>
      <c r="U31" s="152"/>
      <c r="V31" s="152"/>
      <c r="W31" s="152"/>
      <c r="X31" s="152"/>
      <c r="Y31" s="152"/>
      <c r="Z31" s="152"/>
      <c r="AA31" s="152"/>
      <c r="AB31" s="152"/>
      <c r="AC31" s="152"/>
      <c r="AD31" s="152"/>
      <c r="AE31" s="152"/>
      <c r="AF31" s="152"/>
      <c r="AG31" s="152"/>
      <c r="AH31" s="152"/>
      <c r="AI31" s="152"/>
      <c r="AJ31" s="152"/>
      <c r="AK31" s="152"/>
      <c r="AL31" s="152"/>
      <c r="AM31" s="152"/>
      <c r="AN31" s="152"/>
      <c r="AO31" s="152"/>
      <c r="AP31" s="152"/>
      <c r="AQ31" s="152"/>
      <c r="AR31" s="152"/>
      <c r="AS31" s="152"/>
      <c r="AT31" s="152"/>
      <c r="AU31" s="152"/>
      <c r="AV31" s="152"/>
      <c r="AW31" s="152"/>
      <c r="AX31" s="152"/>
      <c r="AY31" s="152"/>
      <c r="AZ31" s="152"/>
    </row>
    <row r="32" spans="1:52" ht="27.75" customHeight="1" hidden="1">
      <c r="A32" s="151"/>
      <c r="B32" s="151"/>
      <c r="C32" s="151"/>
      <c r="D32" s="151"/>
      <c r="E32" s="151"/>
      <c r="F32" s="151"/>
      <c r="G32" s="151"/>
      <c r="H32" s="151"/>
      <c r="I32" s="152"/>
      <c r="J32" s="152"/>
      <c r="K32" s="152"/>
      <c r="L32" s="152"/>
      <c r="M32" s="152"/>
      <c r="N32" s="152"/>
      <c r="O32" s="152"/>
      <c r="P32" s="152"/>
      <c r="Q32" s="152"/>
      <c r="R32" s="152"/>
      <c r="S32" s="152"/>
      <c r="T32" s="152"/>
      <c r="U32" s="152"/>
      <c r="V32" s="152"/>
      <c r="W32" s="152"/>
      <c r="X32" s="152"/>
      <c r="Y32" s="152"/>
      <c r="Z32" s="153"/>
      <c r="AA32" s="153"/>
      <c r="AB32" s="153"/>
      <c r="AC32" s="153"/>
      <c r="AD32" s="153"/>
      <c r="AE32" s="153"/>
      <c r="AF32" s="153"/>
      <c r="AG32" s="153"/>
      <c r="AH32" s="153"/>
      <c r="AI32" s="153"/>
      <c r="AJ32" s="153"/>
      <c r="AK32" s="153"/>
      <c r="AL32" s="153"/>
      <c r="AM32" s="153"/>
      <c r="AN32" s="153"/>
      <c r="AO32" s="153"/>
      <c r="AP32" s="153"/>
      <c r="AQ32" s="153"/>
      <c r="AR32" s="152"/>
      <c r="AS32" s="152"/>
      <c r="AT32" s="152"/>
      <c r="AU32" s="152"/>
      <c r="AV32" s="153"/>
      <c r="AW32" s="153"/>
      <c r="AX32" s="153"/>
      <c r="AY32" s="153"/>
      <c r="AZ32" s="153"/>
    </row>
    <row r="33" spans="1:52" ht="12.75" customHeight="1" hidden="1">
      <c r="A33" s="151"/>
      <c r="B33" s="151"/>
      <c r="C33" s="151"/>
      <c r="D33" s="151"/>
      <c r="E33" s="151"/>
      <c r="F33" s="151"/>
      <c r="G33" s="151"/>
      <c r="H33" s="151"/>
      <c r="I33" s="152"/>
      <c r="J33" s="152"/>
      <c r="K33" s="152"/>
      <c r="L33" s="152"/>
      <c r="M33" s="152"/>
      <c r="N33" s="152"/>
      <c r="O33" s="152"/>
      <c r="P33" s="152"/>
      <c r="Q33" s="152"/>
      <c r="R33" s="152"/>
      <c r="S33" s="152"/>
      <c r="T33" s="152"/>
      <c r="U33" s="152"/>
      <c r="V33" s="152"/>
      <c r="W33" s="152"/>
      <c r="X33" s="152"/>
      <c r="Y33" s="152"/>
      <c r="Z33" s="154"/>
      <c r="AA33" s="154"/>
      <c r="AB33" s="154"/>
      <c r="AC33" s="154"/>
      <c r="AD33" s="154"/>
      <c r="AE33" s="154"/>
      <c r="AF33" s="154"/>
      <c r="AG33" s="154"/>
      <c r="AH33" s="154"/>
      <c r="AI33" s="154"/>
      <c r="AJ33" s="154"/>
      <c r="AK33" s="154"/>
      <c r="AL33" s="154"/>
      <c r="AM33" s="154"/>
      <c r="AN33" s="154"/>
      <c r="AO33" s="154"/>
      <c r="AP33" s="154"/>
      <c r="AQ33" s="154"/>
      <c r="AR33" s="152"/>
      <c r="AS33" s="152"/>
      <c r="AT33" s="152"/>
      <c r="AU33" s="152"/>
      <c r="AV33" s="154"/>
      <c r="AW33" s="154"/>
      <c r="AX33" s="154"/>
      <c r="AY33" s="154"/>
      <c r="AZ33" s="154"/>
    </row>
    <row r="34" spans="1:52" ht="12.75" customHeight="1" hidden="1">
      <c r="A34" s="151"/>
      <c r="B34" s="151"/>
      <c r="C34" s="151"/>
      <c r="D34" s="151"/>
      <c r="E34" s="151"/>
      <c r="F34" s="151"/>
      <c r="G34" s="151"/>
      <c r="H34" s="151"/>
      <c r="I34" s="152"/>
      <c r="J34" s="152"/>
      <c r="K34" s="152"/>
      <c r="L34" s="152"/>
      <c r="M34" s="152"/>
      <c r="N34" s="152"/>
      <c r="O34" s="152"/>
      <c r="P34" s="152"/>
      <c r="Q34" s="152"/>
      <c r="R34" s="152"/>
      <c r="S34" s="152"/>
      <c r="T34" s="152"/>
      <c r="U34" s="152"/>
      <c r="V34" s="152"/>
      <c r="W34" s="152"/>
      <c r="X34" s="152"/>
      <c r="Y34" s="152"/>
      <c r="Z34" s="152"/>
      <c r="AA34" s="152"/>
      <c r="AB34" s="152"/>
      <c r="AC34" s="152"/>
      <c r="AD34" s="152"/>
      <c r="AE34" s="152"/>
      <c r="AF34" s="152"/>
      <c r="AG34" s="152"/>
      <c r="AH34" s="152"/>
      <c r="AI34" s="152"/>
      <c r="AJ34" s="152"/>
      <c r="AK34" s="152"/>
      <c r="AL34" s="152"/>
      <c r="AM34" s="152"/>
      <c r="AN34" s="152"/>
      <c r="AO34" s="152"/>
      <c r="AP34" s="152"/>
      <c r="AQ34" s="152"/>
      <c r="AR34" s="154"/>
      <c r="AS34" s="154"/>
      <c r="AT34" s="154"/>
      <c r="AU34" s="154"/>
      <c r="AV34" s="152"/>
      <c r="AW34" s="152"/>
      <c r="AX34" s="152"/>
      <c r="AY34" s="152"/>
      <c r="AZ34" s="152"/>
    </row>
    <row r="35" spans="1:52" ht="12.75" customHeight="1" hidden="1">
      <c r="A35" s="151"/>
      <c r="B35" s="151"/>
      <c r="C35" s="151"/>
      <c r="D35" s="151"/>
      <c r="E35" s="151"/>
      <c r="F35" s="151"/>
      <c r="G35" s="151"/>
      <c r="H35" s="151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3"/>
      <c r="AF35" s="153"/>
      <c r="AG35" s="153"/>
      <c r="AH35" s="153"/>
      <c r="AI35" s="153"/>
      <c r="AJ35" s="153"/>
      <c r="AK35" s="152"/>
      <c r="AL35" s="152"/>
      <c r="AM35" s="152"/>
      <c r="AN35" s="152"/>
      <c r="AO35" s="153"/>
      <c r="AP35" s="153"/>
      <c r="AQ35" s="153"/>
      <c r="AR35" s="153"/>
      <c r="AS35" s="153"/>
      <c r="AT35" s="153"/>
      <c r="AU35" s="153"/>
      <c r="AV35" s="153"/>
      <c r="AW35" s="153"/>
      <c r="AX35" s="153"/>
      <c r="AY35" s="153"/>
      <c r="AZ35" s="153"/>
    </row>
    <row r="36" spans="1:52" ht="0.75" customHeight="1" hidden="1">
      <c r="A36" s="151"/>
      <c r="B36" s="151"/>
      <c r="C36" s="151"/>
      <c r="D36" s="151"/>
      <c r="E36" s="151"/>
      <c r="F36" s="151"/>
      <c r="G36" s="151"/>
      <c r="H36" s="151"/>
      <c r="I36" s="152"/>
      <c r="J36" s="152"/>
      <c r="K36" s="152"/>
      <c r="L36" s="152"/>
      <c r="M36" s="152"/>
      <c r="N36" s="152"/>
      <c r="O36" s="152"/>
      <c r="P36" s="152"/>
      <c r="Q36" s="152"/>
      <c r="R36" s="152"/>
      <c r="S36" s="154"/>
      <c r="T36" s="154"/>
      <c r="U36" s="154"/>
      <c r="V36" s="154"/>
      <c r="W36" s="154"/>
      <c r="X36" s="154"/>
      <c r="Y36" s="154"/>
      <c r="Z36" s="154"/>
      <c r="AA36" s="154"/>
      <c r="AB36" s="154"/>
      <c r="AC36" s="154"/>
      <c r="AD36" s="154"/>
      <c r="AE36" s="154"/>
      <c r="AF36" s="154"/>
      <c r="AG36" s="154"/>
      <c r="AH36" s="154"/>
      <c r="AI36" s="154"/>
      <c r="AJ36" s="154"/>
      <c r="AK36" s="152"/>
      <c r="AL36" s="152"/>
      <c r="AM36" s="152"/>
      <c r="AN36" s="152"/>
      <c r="AO36" s="154"/>
      <c r="AP36" s="154"/>
      <c r="AQ36" s="154"/>
      <c r="AR36" s="154"/>
      <c r="AS36" s="154"/>
      <c r="AT36" s="154"/>
      <c r="AU36" s="154"/>
      <c r="AV36" s="154"/>
      <c r="AW36" s="154"/>
      <c r="AX36" s="154"/>
      <c r="AY36" s="154"/>
      <c r="AZ36" s="154"/>
    </row>
    <row r="37" spans="1:52" ht="24.75" customHeight="1">
      <c r="A37" s="1" t="s">
        <v>563</v>
      </c>
      <c r="B37" s="155"/>
      <c r="C37" s="18"/>
      <c r="D37" s="18"/>
      <c r="E37" s="18"/>
      <c r="F37" s="18"/>
      <c r="G37" s="151"/>
      <c r="H37" s="151"/>
      <c r="I37" s="152"/>
      <c r="J37" s="152"/>
      <c r="K37" s="152"/>
      <c r="L37" s="152"/>
      <c r="M37" s="152"/>
      <c r="N37" s="152"/>
      <c r="O37" s="152"/>
      <c r="P37" s="152"/>
      <c r="Q37" s="152"/>
      <c r="R37" s="152"/>
      <c r="S37" s="152"/>
      <c r="T37" s="152"/>
      <c r="U37" s="152"/>
      <c r="V37" s="152"/>
      <c r="W37" s="152"/>
      <c r="X37" s="152"/>
      <c r="Y37" s="152"/>
      <c r="Z37" s="152"/>
      <c r="AA37" s="152"/>
      <c r="AB37" s="152"/>
      <c r="AC37" s="152"/>
      <c r="AD37" s="152"/>
      <c r="AE37" s="152"/>
      <c r="AF37" s="152"/>
      <c r="AG37" s="152"/>
      <c r="AH37" s="152"/>
      <c r="AI37" s="152"/>
      <c r="AJ37" s="152"/>
      <c r="AK37" s="152"/>
      <c r="AL37" s="152"/>
      <c r="AM37" s="152"/>
      <c r="AN37" s="152"/>
      <c r="AO37" s="152"/>
      <c r="AP37" s="152"/>
      <c r="AQ37" s="152"/>
      <c r="AR37" s="152"/>
      <c r="AS37" s="152"/>
      <c r="AT37" s="152"/>
      <c r="AU37" s="156"/>
      <c r="AV37" s="152"/>
      <c r="AW37" s="152"/>
      <c r="AX37" s="152"/>
      <c r="AY37" s="152"/>
      <c r="AZ37" s="152"/>
    </row>
    <row r="38" spans="1:52" ht="18">
      <c r="A38" s="1" t="s">
        <v>564</v>
      </c>
      <c r="B38" s="155"/>
      <c r="C38" s="18"/>
      <c r="D38" s="18"/>
      <c r="E38" s="18"/>
      <c r="F38" s="18"/>
      <c r="I38" s="120"/>
      <c r="J38" s="120"/>
      <c r="K38" s="120"/>
      <c r="L38" s="120"/>
      <c r="M38" s="120"/>
      <c r="N38" s="120"/>
      <c r="O38" s="120"/>
      <c r="P38" s="120"/>
      <c r="Q38" s="120"/>
      <c r="R38" s="120"/>
      <c r="S38" s="120"/>
      <c r="T38" s="120"/>
      <c r="U38" s="120"/>
      <c r="V38" s="120"/>
      <c r="W38" s="120"/>
      <c r="X38" s="120"/>
      <c r="Y38" s="120"/>
      <c r="Z38" s="120"/>
      <c r="AA38" s="120"/>
      <c r="AB38" s="120"/>
      <c r="AC38" s="120"/>
      <c r="AD38" s="120"/>
      <c r="AE38" s="120"/>
      <c r="AF38" s="120"/>
      <c r="AG38" s="120"/>
      <c r="AH38" s="120"/>
      <c r="AI38" s="120"/>
      <c r="AJ38" s="120"/>
      <c r="AK38" s="120"/>
      <c r="AL38" s="120"/>
      <c r="AM38" s="120"/>
      <c r="AN38" s="120"/>
      <c r="AO38" s="120"/>
      <c r="AP38" s="120"/>
      <c r="AQ38" s="120"/>
      <c r="AR38" s="120"/>
      <c r="AS38" s="120"/>
      <c r="AT38" s="120"/>
      <c r="AU38" s="120"/>
      <c r="AV38" s="120"/>
      <c r="AW38" s="120"/>
      <c r="AX38" s="120"/>
      <c r="AY38" s="120"/>
      <c r="AZ38" s="120"/>
    </row>
    <row r="39" spans="1:6" ht="18">
      <c r="A39" s="1" t="s">
        <v>565</v>
      </c>
      <c r="B39" s="155"/>
      <c r="C39" s="18"/>
      <c r="D39" s="18"/>
      <c r="E39" s="18"/>
      <c r="F39" s="18"/>
    </row>
    <row r="40" spans="2:6" ht="18">
      <c r="B40" s="155"/>
      <c r="C40" s="18"/>
      <c r="D40" s="18"/>
      <c r="E40" s="18"/>
      <c r="F40" s="18"/>
    </row>
    <row r="41" spans="2:6" ht="18">
      <c r="B41" s="155"/>
      <c r="C41" s="18"/>
      <c r="D41" s="18"/>
      <c r="E41" s="18"/>
      <c r="F41" s="18"/>
    </row>
    <row r="42" spans="1:6" ht="18">
      <c r="A42" s="1" t="s">
        <v>566</v>
      </c>
      <c r="B42" s="155"/>
      <c r="C42" s="18"/>
      <c r="D42" s="18"/>
      <c r="E42" s="18"/>
      <c r="F42" s="18"/>
    </row>
  </sheetData>
  <sheetProtection selectLockedCells="1" selectUnlockedCells="1"/>
  <mergeCells count="16">
    <mergeCell ref="F4:F8"/>
    <mergeCell ref="K26:P26"/>
    <mergeCell ref="Q26:AG26"/>
    <mergeCell ref="K27:P27"/>
    <mergeCell ref="Q27:AG27"/>
    <mergeCell ref="A29:F29"/>
    <mergeCell ref="O30:AF30"/>
    <mergeCell ref="AK30:AZ30"/>
    <mergeCell ref="Z32:AQ32"/>
    <mergeCell ref="AV32:AZ32"/>
    <mergeCell ref="Z33:AQ33"/>
    <mergeCell ref="AV33:AZ33"/>
    <mergeCell ref="S35:AJ35"/>
    <mergeCell ref="AO35:AZ35"/>
    <mergeCell ref="S36:AJ36"/>
    <mergeCell ref="AO36:AZ36"/>
  </mergeCells>
  <printOptions/>
  <pageMargins left="0.7083333333333334" right="0.7083333333333334" top="0.7479166666666667" bottom="0.7479166666666667" header="0.5118055555555555" footer="0.5118055555555555"/>
  <pageSetup horizontalDpi="300" verticalDpi="300" orientation="portrait" paperSize="9"/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администрация</cp:lastModifiedBy>
  <cp:lastPrinted>2013-11-26T02:15:37Z</cp:lastPrinted>
  <dcterms:created xsi:type="dcterms:W3CDTF">1999-06-18T08:49:53Z</dcterms:created>
  <dcterms:modified xsi:type="dcterms:W3CDTF">2015-02-24T09:13:25Z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2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