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'расходы'!$A$1:$F$240</definedName>
    <definedName name="_xlnm.Print_Area" localSheetId="0">'доходы'!$A$1:$G$112</definedName>
    <definedName name="_xlnm.Print_Area" localSheetId="1">'расходы'!$A$1:$F$240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<sst xmlns="http://schemas.openxmlformats.org/spreadsheetml/2006/main" count="1092" uniqueCount="570">
  <si>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</si>
  <si>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</si>
  <si>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</si>
  <si>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</si>
  <si>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сентября  2013 г.</t>
  </si>
  <si>
    <t xml:space="preserve">             Дата</t>
  </si>
  <si>
    <t>01.09.2013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</si>
  <si>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</si>
  <si>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</si>
  <si>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</si>
  <si>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</si>
  <si>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</si>
  <si>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</si>
  <si>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</si>
  <si>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</si>
  <si>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</si>
  <si>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</si>
  <si>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</si>
  <si>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</si>
  <si>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</si>
  <si>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</si>
  <si>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</si>
  <si>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</si>
  <si>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</si>
  <si>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</si>
  <si>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</si>
  <si>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</si>
  <si>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</si>
  <si>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</si>
  <si>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</si>
  <si>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</si>
  <si>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</si>
  <si>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</si>
  <si>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</si>
  <si>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</si>
  <si>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</si>
  <si>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</si>
  <si>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</si>
  <si>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</si>
  <si>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</si>
  <si>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</si>
  <si>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</si>
  <si>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</si>
  <si>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</si>
  <si>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</si>
  <si>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</si>
  <si>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</si>
  <si>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</si>
  <si>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</si>
  <si>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</si>
  <si>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</si>
  <si>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</si>
  <si>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</si>
  <si>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</si>
  <si>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</si>
  <si>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</si>
  <si>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</si>
  <si>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</si>
  <si>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</si>
  <si>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</si>
  <si>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</si>
  <si>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</si>
  <si>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</si>
  <si>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</si>
  <si>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</si>
  <si>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</si>
  <si>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</si>
  <si>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</si>
  <si>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</si>
  <si>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</si>
  <si>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</si>
  <si>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</si>
  <si>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</si>
  <si>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</si>
  <si>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</si>
  <si>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</si>
  <si>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</si>
  <si>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</si>
  <si>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</si>
  <si>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</si>
  <si>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</si>
  <si>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</si>
  <si>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</si>
  <si>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</si>
  <si>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</si>
  <si>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</si>
  <si>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</si>
  <si>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</si>
  <si>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</si>
  <si>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</si>
  <si>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</si>
  <si>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</si>
  <si>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</si>
  <si>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</si>
  <si>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</si>
  <si>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</si>
  <si>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</si>
  <si>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</si>
  <si>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</si>
  <si>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</si>
  <si>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</si>
  <si>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</si>
  <si>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</si>
  <si>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</si>
  <si>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</si>
  <si>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</si>
  <si>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</si>
  <si>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</si>
  <si>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</si>
  <si>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</si>
  <si>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</si>
  <si>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</si>
  <si>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</si>
  <si>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</si>
  <si>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</si>
  <si>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</si>
  <si>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</si>
  <si>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</si>
  <si>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</si>
  <si>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</si>
  <si>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</si>
  <si>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</si>
  <si>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</si>
  <si>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</si>
  <si>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</si>
  <si>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</si>
  <si>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</si>
  <si>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</si>
  <si>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</si>
  <si>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</si>
  <si>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</si>
  <si>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</si>
  <si>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</si>
  <si>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</si>
  <si>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</si>
  <si>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</si>
  <si>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</si>
  <si>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</si>
  <si>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</si>
  <si>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</si>
  <si>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</si>
  <si>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</si>
  <si>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</si>
  <si>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</si>
  <si>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</si>
  <si>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</si>
  <si>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</si>
  <si>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</si>
  <si>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000 1 16 51000 02 0000 000</t>
  </si>
  <si>
    <t>000 1 16 51040 02 0000 000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</si>
  <si>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</si>
  <si>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</si>
  <si>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</si>
  <si>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</si>
  <si>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</si>
  <si>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</si>
  <si>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</si>
  <si>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</si>
  <si>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</si>
  <si>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</si>
  <si>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</si>
  <si>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</si>
  <si>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</si>
  <si>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</si>
  <si>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</si>
  <si>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</si>
  <si>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</si>
  <si>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</si>
  <si>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</si>
  <si>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</si>
  <si>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</si>
  <si>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</si>
  <si>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</si>
  <si>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</si>
  <si>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</si>
  <si>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</si>
  <si>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</si>
  <si>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</si>
  <si>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</si>
  <si>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</si>
  <si>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</si>
  <si>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</si>
  <si>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</si>
  <si>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</si>
  <si>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</si>
  <si>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</si>
  <si>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</si>
  <si>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</si>
  <si>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</si>
  <si>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</si>
  <si>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</si>
  <si>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</si>
  <si>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</si>
  <si>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</si>
  <si>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</si>
  <si>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</si>
  <si>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</si>
  <si>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</si>
  <si>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</si>
  <si>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</si>
  <si>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</si>
  <si>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</si>
  <si>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</si>
  <si>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</si>
  <si>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</si>
  <si>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</si>
  <si>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</si>
  <si>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</si>
  <si>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</si>
  <si>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</si>
  <si>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</si>
  <si>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</si>
  <si>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</si>
  <si>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</si>
  <si>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</si>
  <si>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</si>
  <si>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</si>
  <si>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</si>
  <si>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</si>
  <si>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</si>
  <si>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</si>
  <si>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</si>
  <si>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</si>
  <si>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</si>
  <si>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</si>
  <si>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</si>
  <si>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</si>
  <si>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</si>
  <si>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</si>
  <si>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</si>
  <si>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</si>
  <si>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</si>
  <si>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</si>
  <si>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</si>
  <si>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</si>
  <si>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</si>
  <si>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</si>
  <si>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</si>
  <si>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</si>
  <si>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</si>
  <si>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</si>
  <si>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</si>
  <si>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</si>
  <si>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</si>
  <si>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</si>
  <si>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</si>
  <si>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</si>
  <si>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</si>
  <si>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</si>
  <si>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</si>
  <si>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</si>
  <si>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</si>
  <si>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</si>
  <si>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</si>
  <si>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</si>
  <si>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</si>
  <si>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</si>
  <si>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</si>
  <si>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</si>
  <si>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</si>
  <si>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</si>
  <si>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</si>
  <si>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</si>
  <si>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</si>
  <si>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</si>
  <si>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</si>
  <si>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</si>
  <si>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</si>
  <si>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</si>
  <si>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</si>
  <si>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</si>
  <si>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</si>
  <si>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</si>
  <si>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</si>
  <si>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</si>
  <si>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</si>
  <si>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</si>
  <si>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</si>
  <si>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</si>
  <si>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</si>
  <si>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</si>
  <si>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</si>
  <si>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</si>
  <si>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</si>
  <si>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</si>
  <si>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</si>
  <si>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</si>
  <si>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</si>
  <si>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</si>
  <si>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</si>
  <si>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</si>
  <si>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</si>
  <si>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</si>
  <si>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</si>
  <si>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</si>
  <si>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</si>
  <si>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</si>
  <si>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</si>
  <si>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</si>
  <si>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</si>
  <si>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</si>
  <si>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</si>
  <si>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</si>
  <si>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</si>
  <si>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</si>
  <si>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</si>
  <si>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</si>
  <si>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</si>
  <si>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</si>
  <si>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</si>
  <si>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</si>
  <si>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</si>
  <si>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</si>
  <si>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</si>
  <si>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</si>
  <si>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</si>
  <si>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</si>
  <si>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</si>
  <si>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</si>
  <si>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</si>
  <si>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</si>
  <si>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</si>
  <si>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</si>
  <si>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</si>
  <si>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</si>
  <si>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</si>
  <si>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</si>
  <si>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</si>
  <si>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</si>
  <si>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</si>
  <si>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</si>
  <si>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</si>
  <si>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</si>
  <si>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</si>
  <si>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</si>
  <si>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</si>
  <si>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</si>
  <si>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</si>
  <si>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</si>
  <si>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</si>
  <si>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</si>
  <si>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</si>
  <si>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</si>
  <si>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</si>
  <si>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</si>
  <si>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</si>
  <si>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</si>
  <si>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</si>
  <si>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</si>
  <si>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</si>
  <si>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</si>
  <si>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</si>
  <si>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</si>
  <si>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</si>
  <si>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</si>
  <si>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</si>
  <si>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</si>
  <si>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</si>
  <si>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</si>
  <si>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</si>
  <si>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</si>
  <si>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</si>
  <si>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</si>
  <si>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</si>
  <si>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</si>
  <si>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</si>
  <si>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</si>
  <si>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</si>
  <si>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</si>
  <si>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</si>
  <si>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</si>
  <si>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</si>
  <si>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</si>
  <si>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</si>
  <si>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</si>
  <si>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</si>
  <si>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</si>
  <si>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</si>
  <si>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</si>
  <si>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</si>
  <si>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</si>
  <si>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</si>
  <si>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</si>
  <si>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</si>
  <si>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</si>
  <si>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</si>
  <si>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</si>
  <si>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</si>
  <si>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</si>
  <si>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</si>
  <si>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</si>
  <si>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</si>
  <si>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</si>
  <si>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</si>
  <si>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</si>
  <si>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</si>
  <si>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</si>
  <si>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</si>
  <si>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</si>
  <si>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</si>
  <si>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</si>
  <si>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</si>
  <si>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</si>
  <si>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</si>
  <si>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</si>
  <si>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</si>
  <si>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</si>
  <si>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</si>
  <si>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</si>
  <si>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</si>
  <si>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</si>
  <si>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</si>
  <si>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</si>
  <si>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</si>
  <si>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</si>
  <si>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</si>
  <si>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</si>
  <si>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</si>
  <si>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</si>
  <si>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</si>
  <si>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</si>
  <si>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</si>
  <si>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</si>
  <si>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</si>
  <si>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</si>
  <si>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</si>
  <si>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</si>
  <si>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</si>
  <si>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</si>
  <si>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951 0502 5224300 200 000</t>
  </si>
  <si>
    <t>951 0502 5224300 240 000</t>
  </si>
  <si>
    <t>Закупка товаров, работ, услуг в целях капитального ремонта государственного (муниципального) имущества</t>
  </si>
  <si>
    <t>951 0502 5224300 243 000</t>
  </si>
  <si>
    <t>951 0502 5224300 243 200</t>
  </si>
  <si>
    <t>951 0502 5224300 243 220</t>
  </si>
  <si>
    <t>951 0502 5224300 243 225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</si>
  <si>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</si>
  <si>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</si>
  <si>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</si>
  <si>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</si>
  <si>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</si>
  <si>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</si>
  <si>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</si>
  <si>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</si>
  <si>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</si>
  <si>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</si>
  <si>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</si>
  <si>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</si>
  <si>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</si>
  <si>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</si>
  <si>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</si>
  <si>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</si>
  <si>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</si>
  <si>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</si>
  <si>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</si>
  <si>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</si>
  <si>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</si>
  <si>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</si>
  <si>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</si>
  <si>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</si>
  <si>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</si>
  <si>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</si>
  <si>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</si>
  <si>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</si>
  <si>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</si>
  <si>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</si>
  <si>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</si>
  <si>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</si>
  <si>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</si>
  <si>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</si>
  <si>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</si>
  <si>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</si>
  <si>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</si>
  <si>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</si>
  <si>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</si>
  <si>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</si>
  <si>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</si>
  <si>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</si>
  <si>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</si>
  <si>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</si>
  <si>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</si>
  <si>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</si>
  <si>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</si>
  <si>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</si>
  <si>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</si>
  <si>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</si>
  <si>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</si>
  <si>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</si>
  <si>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</si>
  <si>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</si>
  <si>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</si>
  <si>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</si>
  <si>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</si>
  <si>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</si>
  <si>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</si>
  <si>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</si>
  <si>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</si>
  <si>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</si>
  <si>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</si>
  <si>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</si>
  <si>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</si>
  <si>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</si>
  <si>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</si>
  <si>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</si>
  <si>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</si>
  <si>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</si>
  <si>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</si>
  <si>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</si>
  <si>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</si>
  <si>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</si>
  <si>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</si>
  <si>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</si>
  <si>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</si>
  <si>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</si>
  <si>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</si>
  <si>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</si>
  <si>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</si>
  <si>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</si>
  <si>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</si>
  <si>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</si>
  <si>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</si>
  <si>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</si>
  <si>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</si>
  <si>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</si>
  <si>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</si>
  <si>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</si>
  <si>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</si>
  <si>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</si>
  <si>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</si>
  <si>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</si>
  <si>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</si>
  <si>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</si>
  <si>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</si>
  <si>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</si>
  <si>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</si>
  <si>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</si>
  <si>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</si>
  <si>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</si>
  <si>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</si>
  <si>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</si>
  <si>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</si>
  <si>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</si>
  <si>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</si>
  <si>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</si>
  <si>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</si>
  <si>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</si>
  <si>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</si>
  <si>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</si>
  <si>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</si>
  <si>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</si>
  <si>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</si>
  <si>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</si>
  <si>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</si>
  <si>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</si>
  <si>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</si>
  <si>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</si>
  <si>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</si>
  <si>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</si>
  <si>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</si>
  <si>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</si>
  <si>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</si>
  <si>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</si>
  <si>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</si>
  <si>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</si>
  <si>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</si>
  <si>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</si>
  <si>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</si>
  <si>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</si>
  <si>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 В.В.Куликова</t>
  </si>
  <si>
    <t>"09"  сентября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</si>
</sst>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view="pageBreakPreview" zoomScale="75" zoomScaleSheetLayoutView="75" workbookViewId="0" topLeftCell="A1">
      <selection activeCell="E31" sqref="E31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8000500</v>
      </c>
      <c r="E20" s="35">
        <f>E22+E86</f>
        <v>5596202.76</v>
      </c>
      <c r="F20" s="36">
        <f>D20-E20</f>
        <v>2404297.24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491882.12000000005</v>
      </c>
      <c r="F22" s="40">
        <f aca="true" t="shared" si="0" ref="F22:F70">D22-E22</f>
        <v>773617.8799999999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122343.87</v>
      </c>
      <c r="F23" s="40">
        <f t="shared" si="0"/>
        <v>200856.13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122343.87</v>
      </c>
      <c r="F24" s="40">
        <f t="shared" si="0"/>
        <v>200856.13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119918.37</v>
      </c>
      <c r="F25" s="40">
        <f t="shared" si="0"/>
        <v>203281.63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2425.5</v>
      </c>
      <c r="F26" s="40">
        <f t="shared" si="0"/>
        <v>-2425.5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31691.47</v>
      </c>
      <c r="F28" s="40">
        <f t="shared" si="0"/>
        <v>-29391.47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30844.61</v>
      </c>
      <c r="F29" s="40">
        <f t="shared" si="0"/>
        <v>-29444.61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3510.03</v>
      </c>
      <c r="F30" s="40">
        <f t="shared" si="0"/>
        <v>-2110.03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3510.03</v>
      </c>
      <c r="F31" s="40">
        <f t="shared" si="0"/>
        <v>-3510.03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242740.18</v>
      </c>
      <c r="F37" s="40">
        <f t="shared" si="0"/>
        <v>606559.8200000001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5604.75</v>
      </c>
      <c r="F38" s="40">
        <f t="shared" si="0"/>
        <v>113895.25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5604.75</v>
      </c>
      <c r="F39" s="40">
        <f t="shared" si="0"/>
        <v>113895.25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237135.43</v>
      </c>
      <c r="F44" s="40">
        <f t="shared" si="0"/>
        <v>492664.57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87255.11</v>
      </c>
      <c r="F45" s="40">
        <f t="shared" si="0"/>
        <v>442144.89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87255.11</v>
      </c>
      <c r="F46" s="40">
        <f t="shared" si="0"/>
        <v>442144.89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149880.32</v>
      </c>
      <c r="F49" s="40">
        <f t="shared" si="0"/>
        <v>50519.67999999999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149880.32</v>
      </c>
      <c r="F50" s="40">
        <f t="shared" si="0"/>
        <v>50519.67999999999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3200</v>
      </c>
      <c r="F53" s="40">
        <f t="shared" si="0"/>
        <v>800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3200</v>
      </c>
      <c r="F54" s="40">
        <f t="shared" si="0"/>
        <v>800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3200</v>
      </c>
      <c r="F55" s="40">
        <f t="shared" si="0"/>
        <v>800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47794.28</v>
      </c>
      <c r="F60" s="40">
        <f t="shared" si="0"/>
        <v>35905.72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47794.28</v>
      </c>
      <c r="F61" s="40">
        <f t="shared" si="0"/>
        <v>35905.72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47794.28</v>
      </c>
      <c r="F62" s="40">
        <f t="shared" si="0"/>
        <v>35905.72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47794.28</v>
      </c>
      <c r="F63" s="40">
        <f t="shared" si="0"/>
        <v>35905.72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400</v>
      </c>
      <c r="F79" s="40">
        <f t="shared" si="14"/>
        <v>2600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400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400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200</v>
      </c>
      <c r="F83" s="40">
        <f t="shared" si="17"/>
        <v>-200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200</v>
      </c>
      <c r="F84" s="40">
        <f t="shared" si="17"/>
        <v>-200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200</v>
      </c>
      <c r="F85" s="40">
        <f t="shared" si="17"/>
        <v>-200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6735000</v>
      </c>
      <c r="E86" s="39">
        <f>E87+E99</f>
        <v>5104320.64</v>
      </c>
      <c r="F86" s="40">
        <f t="shared" si="17"/>
        <v>1630679.3600000003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6735000</v>
      </c>
      <c r="E87" s="39">
        <f>E88+E91+E96</f>
        <v>5104320.64</v>
      </c>
      <c r="F87" s="40">
        <f t="shared" si="17"/>
        <v>1630679.3600000003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4149800</v>
      </c>
      <c r="F88" s="40">
        <f t="shared" si="17"/>
        <v>991600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4149800</v>
      </c>
      <c r="F89" s="40">
        <f t="shared" si="17"/>
        <v>991600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4149800</v>
      </c>
      <c r="F90" s="40">
        <f t="shared" si="17"/>
        <v>991600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f aca="true" t="shared" si="20" ref="D96:D97">D97</f>
        <v>1444100</v>
      </c>
      <c r="E96" s="39">
        <f aca="true" t="shared" si="21" ref="E96:E97">E97</f>
        <v>805020.64</v>
      </c>
      <c r="F96" s="40">
        <f t="shared" si="17"/>
        <v>639079.36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 t="shared" si="20"/>
        <v>1444100</v>
      </c>
      <c r="E97" s="39">
        <f t="shared" si="21"/>
        <v>805020.64</v>
      </c>
      <c r="F97" s="40">
        <f t="shared" si="17"/>
        <v>639079.36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1444100</v>
      </c>
      <c r="E98" s="54">
        <v>805020.64</v>
      </c>
      <c r="F98" s="55">
        <f t="shared" si="17"/>
        <v>639079.36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7"/>
  <sheetViews>
    <sheetView showGridLines="0" view="pageBreakPreview" zoomScaleSheetLayoutView="100" workbookViewId="0" topLeftCell="A210">
      <selection activeCell="A207" sqref="A207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D9+D100+D119+D146+D156+D204+D228+D220</f>
        <v>8225600</v>
      </c>
      <c r="E7" s="75">
        <f>E9+E100+E119+E146+E156+E204+E228+E220</f>
        <v>4848526.8100000005</v>
      </c>
      <c r="F7" s="76">
        <f>D7-E7</f>
        <v>3377073.1899999995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D10+D25+D85+D78+D92</f>
        <v>3572200</v>
      </c>
      <c r="E9" s="80">
        <f>E10+E25+E78+E85+E92</f>
        <v>2408422.63</v>
      </c>
      <c r="F9" s="76">
        <f aca="true" t="shared" si="0" ref="F9:F49">D9-E9</f>
        <v>1163777.37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437110.26</v>
      </c>
      <c r="F10" s="76">
        <f t="shared" si="0"/>
        <v>244289.74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437110.26</v>
      </c>
      <c r="F11" s="76">
        <f t="shared" si="0"/>
        <v>244289.74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437110.26</v>
      </c>
      <c r="F12" s="76">
        <f t="shared" si="0"/>
        <v>244289.74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437110.26</v>
      </c>
      <c r="F13" s="76">
        <f t="shared" si="0"/>
        <v>244289.74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437110.26</v>
      </c>
      <c r="F14" s="76">
        <f t="shared" si="0"/>
        <v>244289.74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650100</v>
      </c>
      <c r="E15" s="80">
        <f aca="true" t="shared" si="4" ref="E15:E16">E16</f>
        <v>410132.61</v>
      </c>
      <c r="F15" s="76">
        <f t="shared" si="0"/>
        <v>239967.39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650100</v>
      </c>
      <c r="E16" s="80">
        <f t="shared" si="4"/>
        <v>410132.61</v>
      </c>
      <c r="F16" s="76">
        <f t="shared" si="0"/>
        <v>239967.39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650100</v>
      </c>
      <c r="E17" s="80">
        <f>E18+E19</f>
        <v>410132.61</v>
      </c>
      <c r="F17" s="76">
        <f t="shared" si="0"/>
        <v>239967.39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498000</v>
      </c>
      <c r="E18" s="80">
        <v>314014.06</v>
      </c>
      <c r="F18" s="76">
        <f t="shared" si="0"/>
        <v>183985.94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96118.55</v>
      </c>
      <c r="F19" s="76">
        <f t="shared" si="0"/>
        <v>55981.45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31300</v>
      </c>
      <c r="E20" s="80">
        <f aca="true" t="shared" si="6" ref="E20:E21">E21</f>
        <v>26977.649999999998</v>
      </c>
      <c r="F20" s="76">
        <f t="shared" si="0"/>
        <v>4322.350000000002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31300</v>
      </c>
      <c r="E21" s="80">
        <f t="shared" si="6"/>
        <v>26977.649999999998</v>
      </c>
      <c r="F21" s="76">
        <f t="shared" si="0"/>
        <v>4322.350000000002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f>D23+D24</f>
        <v>31300</v>
      </c>
      <c r="E22" s="80">
        <f>E23+E24</f>
        <v>26977.649999999998</v>
      </c>
      <c r="F22" s="76">
        <f t="shared" si="0"/>
        <v>4322.350000000002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25400</v>
      </c>
      <c r="E23" s="80">
        <v>25220.01</v>
      </c>
      <c r="F23" s="76">
        <f t="shared" si="0"/>
        <v>179.9900000000016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5900</v>
      </c>
      <c r="E24" s="80">
        <v>1757.64</v>
      </c>
      <c r="F24" s="76">
        <f t="shared" si="0"/>
        <v>4142.36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2681100</v>
      </c>
      <c r="E25" s="80">
        <f>E26+E63</f>
        <v>1820612.3699999999</v>
      </c>
      <c r="F25" s="76">
        <f t="shared" si="0"/>
        <v>860487.6300000001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2627600</v>
      </c>
      <c r="E26" s="80">
        <f>E27</f>
        <v>1785212.3699999999</v>
      </c>
      <c r="F26" s="76">
        <f t="shared" si="0"/>
        <v>842387.6300000001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2627600</v>
      </c>
      <c r="E27" s="88">
        <f>E30+E35+E42+E47+E57+E60</f>
        <v>1785212.3699999999</v>
      </c>
      <c r="F27" s="76">
        <f t="shared" si="0"/>
        <v>842387.6300000001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1502773.24</v>
      </c>
      <c r="F28" s="76">
        <f t="shared" si="0"/>
        <v>647426.76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1502773.24</v>
      </c>
      <c r="F29" s="76">
        <f t="shared" si="0"/>
        <v>647426.76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1427330.05</v>
      </c>
      <c r="F30" s="76">
        <f t="shared" si="0"/>
        <v>614969.95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1427330.05</v>
      </c>
      <c r="F31" s="76">
        <f t="shared" si="0"/>
        <v>614969.95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1427330.05</v>
      </c>
      <c r="F32" s="76">
        <f t="shared" si="0"/>
        <v>614969.95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1104605.83</v>
      </c>
      <c r="F33" s="76">
        <f t="shared" si="0"/>
        <v>463994.1699999999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322724.22</v>
      </c>
      <c r="F34" s="76">
        <f t="shared" si="0"/>
        <v>150975.78000000003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75443.19</v>
      </c>
      <c r="F35" s="76">
        <f t="shared" si="0"/>
        <v>32456.809999999998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75443.19</v>
      </c>
      <c r="F36" s="76">
        <f t="shared" si="0"/>
        <v>32456.809999999998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75443.19</v>
      </c>
      <c r="F37" s="76">
        <f t="shared" si="0"/>
        <v>32456.809999999998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17499.11</v>
      </c>
      <c r="F39" s="76">
        <f t="shared" si="0"/>
        <v>7600.889999999999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449100</v>
      </c>
      <c r="E40" s="80">
        <f>E41</f>
        <v>262583.85</v>
      </c>
      <c r="F40" s="76">
        <f t="shared" si="0"/>
        <v>186516.15000000002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449100</v>
      </c>
      <c r="E41" s="80">
        <f>E42+E47</f>
        <v>262583.85</v>
      </c>
      <c r="F41" s="76">
        <f t="shared" si="0"/>
        <v>186516.15000000002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216300</v>
      </c>
      <c r="E42" s="80">
        <f aca="true" t="shared" si="12" ref="E42:E43">E43</f>
        <v>139167.45</v>
      </c>
      <c r="F42" s="76">
        <f t="shared" si="0"/>
        <v>77132.54999999999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216300</v>
      </c>
      <c r="E43" s="80">
        <f t="shared" si="12"/>
        <v>139167.45</v>
      </c>
      <c r="F43" s="76">
        <f t="shared" si="0"/>
        <v>77132.54999999999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216300</v>
      </c>
      <c r="E44" s="80">
        <f>E45+E46</f>
        <v>139167.45</v>
      </c>
      <c r="F44" s="76">
        <f t="shared" si="0"/>
        <v>77132.54999999999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144000</v>
      </c>
      <c r="E45" s="80">
        <v>70482.39</v>
      </c>
      <c r="F45" s="76">
        <f t="shared" si="0"/>
        <v>73517.61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68685.06</v>
      </c>
      <c r="F46" s="76">
        <f t="shared" si="0"/>
        <v>3614.9400000000023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232800</v>
      </c>
      <c r="E47" s="80">
        <f>E48+E53</f>
        <v>123416.4</v>
      </c>
      <c r="F47" s="76">
        <f t="shared" si="0"/>
        <v>109383.6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59000</v>
      </c>
      <c r="E48" s="80">
        <f>E49</f>
        <v>7925.9</v>
      </c>
      <c r="F48" s="76">
        <f t="shared" si="0"/>
        <v>51074.1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59000</v>
      </c>
      <c r="E49" s="80">
        <f>E52+E51+E50</f>
        <v>7925.9</v>
      </c>
      <c r="F49" s="76">
        <f t="shared" si="0"/>
        <v>51074.1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>
        <v>26500</v>
      </c>
      <c r="E51" s="80">
        <v>0</v>
      </c>
      <c r="F51" s="76">
        <f aca="true" t="shared" si="13" ref="F51:F87">D51-E51</f>
        <v>26500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7739.5</v>
      </c>
      <c r="F52" s="76">
        <f t="shared" si="13"/>
        <v>24260.5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115490.5</v>
      </c>
      <c r="F53" s="76">
        <f t="shared" si="13"/>
        <v>58309.5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115490.5</v>
      </c>
      <c r="F54" s="76">
        <f t="shared" si="13"/>
        <v>58309.5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28300</v>
      </c>
      <c r="E55" s="80">
        <f>E56</f>
        <v>19855.28</v>
      </c>
      <c r="F55" s="76">
        <f t="shared" si="13"/>
        <v>8444.720000000001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28300</v>
      </c>
      <c r="E56" s="80">
        <f>E57+E60</f>
        <v>19855.28</v>
      </c>
      <c r="F56" s="76">
        <f t="shared" si="13"/>
        <v>8444.720000000001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6141.09</v>
      </c>
      <c r="F57" s="76">
        <f t="shared" si="13"/>
        <v>2958.91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6141.09</v>
      </c>
      <c r="F58" s="76">
        <f t="shared" si="13"/>
        <v>2958.91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6141.09</v>
      </c>
      <c r="F59" s="76">
        <f t="shared" si="13"/>
        <v>2958.91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19200</v>
      </c>
      <c r="E60" s="80">
        <f aca="true" t="shared" si="17" ref="E60:E61">E61</f>
        <v>13714.19</v>
      </c>
      <c r="F60" s="76">
        <f t="shared" si="13"/>
        <v>5485.8099999999995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19200</v>
      </c>
      <c r="E61" s="80">
        <f t="shared" si="17"/>
        <v>13714.19</v>
      </c>
      <c r="F61" s="76">
        <f t="shared" si="13"/>
        <v>5485.8099999999995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19200</v>
      </c>
      <c r="E62" s="80">
        <v>13714.19</v>
      </c>
      <c r="F62" s="76">
        <f t="shared" si="13"/>
        <v>5485.8099999999995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35400</v>
      </c>
      <c r="F63" s="76">
        <f t="shared" si="13"/>
        <v>18100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35200</v>
      </c>
      <c r="F72" s="76">
        <f t="shared" si="13"/>
        <v>18100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35200</v>
      </c>
      <c r="F73" s="76">
        <f t="shared" si="13"/>
        <v>18100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35200</v>
      </c>
      <c r="F74" s="76">
        <f t="shared" si="13"/>
        <v>18100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35200</v>
      </c>
      <c r="F75" s="76">
        <f t="shared" si="13"/>
        <v>18100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35200</v>
      </c>
      <c r="F76" s="76">
        <f t="shared" si="13"/>
        <v>18100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35200</v>
      </c>
      <c r="F77" s="76">
        <f t="shared" si="13"/>
        <v>18100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3">D79</f>
        <v>150700</v>
      </c>
      <c r="E78" s="80">
        <f aca="true" t="shared" si="25" ref="E78:E83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 t="shared" si="24"/>
        <v>150700</v>
      </c>
      <c r="E83" s="80">
        <f t="shared" si="25"/>
        <v>150700</v>
      </c>
      <c r="F83" s="76">
        <f t="shared" si="13"/>
        <v>0</v>
      </c>
    </row>
    <row r="84" spans="1:6" ht="20.25" customHeight="1">
      <c r="A84" s="93" t="s">
        <v>275</v>
      </c>
      <c r="B84" s="37" t="s">
        <v>195</v>
      </c>
      <c r="C84" s="79" t="s">
        <v>313</v>
      </c>
      <c r="D84" s="80">
        <v>150700</v>
      </c>
      <c r="E84" s="80">
        <v>150700</v>
      </c>
      <c r="F84" s="76">
        <f t="shared" si="13"/>
        <v>0</v>
      </c>
    </row>
    <row r="85" spans="1:6" ht="21">
      <c r="A85" s="94" t="s">
        <v>314</v>
      </c>
      <c r="B85" s="37" t="s">
        <v>195</v>
      </c>
      <c r="C85" s="79" t="s">
        <v>315</v>
      </c>
      <c r="D85" s="80">
        <f aca="true" t="shared" si="26" ref="D85:D86">D86</f>
        <v>9000</v>
      </c>
      <c r="E85" s="80">
        <f aca="true" t="shared" si="27" ref="E85:E90">E86</f>
        <v>0</v>
      </c>
      <c r="F85" s="76">
        <f t="shared" si="13"/>
        <v>9000</v>
      </c>
    </row>
    <row r="86" spans="1:6" ht="21">
      <c r="A86" s="95" t="s">
        <v>314</v>
      </c>
      <c r="B86" s="37" t="s">
        <v>195</v>
      </c>
      <c r="C86" s="79" t="s">
        <v>316</v>
      </c>
      <c r="D86" s="80">
        <f t="shared" si="26"/>
        <v>9000</v>
      </c>
      <c r="E86" s="80">
        <f t="shared" si="27"/>
        <v>0</v>
      </c>
      <c r="F86" s="76">
        <f t="shared" si="13"/>
        <v>9000</v>
      </c>
    </row>
    <row r="87" spans="1:6" ht="21">
      <c r="A87" s="95" t="s">
        <v>317</v>
      </c>
      <c r="B87" s="37" t="s">
        <v>195</v>
      </c>
      <c r="C87" s="79" t="s">
        <v>318</v>
      </c>
      <c r="D87" s="80">
        <f>D89</f>
        <v>9000</v>
      </c>
      <c r="E87" s="80">
        <f t="shared" si="27"/>
        <v>0</v>
      </c>
      <c r="F87" s="76">
        <f t="shared" si="13"/>
        <v>9000</v>
      </c>
    </row>
    <row r="88" spans="1:6" ht="20.25">
      <c r="A88" s="87" t="s">
        <v>268</v>
      </c>
      <c r="B88" s="37" t="s">
        <v>195</v>
      </c>
      <c r="C88" s="79" t="s">
        <v>319</v>
      </c>
      <c r="D88" s="80">
        <f aca="true" t="shared" si="28" ref="D88:D90">D89</f>
        <v>9000</v>
      </c>
      <c r="E88" s="80">
        <f t="shared" si="27"/>
        <v>0</v>
      </c>
      <c r="F88" s="76"/>
    </row>
    <row r="89" spans="1:6" ht="21">
      <c r="A89" s="95" t="s">
        <v>320</v>
      </c>
      <c r="B89" s="37" t="s">
        <v>195</v>
      </c>
      <c r="C89" s="79" t="s">
        <v>321</v>
      </c>
      <c r="D89" s="80">
        <f t="shared" si="28"/>
        <v>9000</v>
      </c>
      <c r="E89" s="80">
        <f t="shared" si="27"/>
        <v>0</v>
      </c>
      <c r="F89" s="76">
        <f aca="true" t="shared" si="29" ref="F89:F112">D89-E89</f>
        <v>9000</v>
      </c>
    </row>
    <row r="90" spans="1:6" ht="26.25" customHeight="1">
      <c r="A90" s="96" t="s">
        <v>247</v>
      </c>
      <c r="B90" s="37" t="s">
        <v>195</v>
      </c>
      <c r="C90" s="79" t="s">
        <v>322</v>
      </c>
      <c r="D90" s="80">
        <f t="shared" si="28"/>
        <v>9000</v>
      </c>
      <c r="E90" s="80">
        <f t="shared" si="27"/>
        <v>0</v>
      </c>
      <c r="F90" s="76">
        <f t="shared" si="29"/>
        <v>9000</v>
      </c>
    </row>
    <row r="91" spans="1:6" ht="20.25">
      <c r="A91" s="96" t="s">
        <v>323</v>
      </c>
      <c r="B91" s="37" t="s">
        <v>195</v>
      </c>
      <c r="C91" s="79" t="s">
        <v>324</v>
      </c>
      <c r="D91" s="80">
        <v>9000</v>
      </c>
      <c r="E91" s="80">
        <v>0</v>
      </c>
      <c r="F91" s="76">
        <f t="shared" si="29"/>
        <v>9000</v>
      </c>
    </row>
    <row r="92" spans="1:6" ht="26.25" customHeight="1">
      <c r="A92" s="96" t="s">
        <v>325</v>
      </c>
      <c r="B92" s="37" t="s">
        <v>195</v>
      </c>
      <c r="C92" s="79" t="s">
        <v>326</v>
      </c>
      <c r="D92" s="80">
        <f>D93</f>
        <v>50000</v>
      </c>
      <c r="E92" s="80">
        <f>E93</f>
        <v>0</v>
      </c>
      <c r="F92" s="76">
        <f t="shared" si="29"/>
        <v>50000</v>
      </c>
    </row>
    <row r="93" spans="1:6" ht="45">
      <c r="A93" s="96" t="s">
        <v>327</v>
      </c>
      <c r="B93" s="37" t="s">
        <v>195</v>
      </c>
      <c r="C93" s="79" t="s">
        <v>328</v>
      </c>
      <c r="D93" s="80">
        <f>D96</f>
        <v>50000</v>
      </c>
      <c r="E93" s="80">
        <f>E96</f>
        <v>0</v>
      </c>
      <c r="F93" s="76">
        <f t="shared" si="29"/>
        <v>50000</v>
      </c>
    </row>
    <row r="94" spans="1:6" ht="30">
      <c r="A94" s="87" t="s">
        <v>241</v>
      </c>
      <c r="B94" s="37" t="s">
        <v>195</v>
      </c>
      <c r="C94" s="79" t="s">
        <v>329</v>
      </c>
      <c r="D94" s="80">
        <f aca="true" t="shared" si="30" ref="D94:D98">D95</f>
        <v>50000</v>
      </c>
      <c r="E94" s="80">
        <f aca="true" t="shared" si="31" ref="E94:E98">E95</f>
        <v>0</v>
      </c>
      <c r="F94" s="76">
        <f t="shared" si="29"/>
        <v>50000</v>
      </c>
    </row>
    <row r="95" spans="1:6" ht="30">
      <c r="A95" s="87" t="s">
        <v>243</v>
      </c>
      <c r="B95" s="37" t="s">
        <v>195</v>
      </c>
      <c r="C95" s="79" t="s">
        <v>330</v>
      </c>
      <c r="D95" s="80">
        <f t="shared" si="30"/>
        <v>50000</v>
      </c>
      <c r="E95" s="80">
        <f t="shared" si="31"/>
        <v>0</v>
      </c>
      <c r="F95" s="76">
        <f t="shared" si="29"/>
        <v>50000</v>
      </c>
    </row>
    <row r="96" spans="1:6" ht="30">
      <c r="A96" s="96" t="s">
        <v>255</v>
      </c>
      <c r="B96" s="37" t="s">
        <v>195</v>
      </c>
      <c r="C96" s="79" t="s">
        <v>331</v>
      </c>
      <c r="D96" s="80">
        <f t="shared" si="30"/>
        <v>50000</v>
      </c>
      <c r="E96" s="80">
        <f t="shared" si="31"/>
        <v>0</v>
      </c>
      <c r="F96" s="76">
        <f t="shared" si="29"/>
        <v>50000</v>
      </c>
    </row>
    <row r="97" spans="1:6" ht="20.25">
      <c r="A97" s="96" t="s">
        <v>247</v>
      </c>
      <c r="B97" s="37" t="s">
        <v>195</v>
      </c>
      <c r="C97" s="79" t="s">
        <v>332</v>
      </c>
      <c r="D97" s="80">
        <f t="shared" si="30"/>
        <v>50000</v>
      </c>
      <c r="E97" s="80">
        <f t="shared" si="31"/>
        <v>0</v>
      </c>
      <c r="F97" s="76">
        <f t="shared" si="29"/>
        <v>50000</v>
      </c>
    </row>
    <row r="98" spans="1:6" ht="20.25">
      <c r="A98" s="96" t="s">
        <v>249</v>
      </c>
      <c r="B98" s="37" t="s">
        <v>195</v>
      </c>
      <c r="C98" s="79" t="s">
        <v>333</v>
      </c>
      <c r="D98" s="80">
        <f t="shared" si="30"/>
        <v>50000</v>
      </c>
      <c r="E98" s="80">
        <f t="shared" si="31"/>
        <v>0</v>
      </c>
      <c r="F98" s="76">
        <f t="shared" si="29"/>
        <v>50000</v>
      </c>
    </row>
    <row r="99" spans="1:6" ht="20.25">
      <c r="A99" s="96" t="s">
        <v>253</v>
      </c>
      <c r="B99" s="37" t="s">
        <v>195</v>
      </c>
      <c r="C99" s="79" t="s">
        <v>334</v>
      </c>
      <c r="D99" s="80">
        <v>50000</v>
      </c>
      <c r="E99" s="80">
        <v>0</v>
      </c>
      <c r="F99" s="76">
        <f t="shared" si="29"/>
        <v>50000</v>
      </c>
    </row>
    <row r="100" spans="1:6" ht="23.25" customHeight="1">
      <c r="A100" s="87" t="s">
        <v>335</v>
      </c>
      <c r="B100" s="37" t="s">
        <v>195</v>
      </c>
      <c r="C100" s="79" t="s">
        <v>336</v>
      </c>
      <c r="D100" s="80">
        <f aca="true" t="shared" si="32" ref="D100:D102">D101</f>
        <v>149300</v>
      </c>
      <c r="E100" s="80">
        <f aca="true" t="shared" si="33" ref="E100:E102">E101</f>
        <v>86693.41</v>
      </c>
      <c r="F100" s="76">
        <f t="shared" si="29"/>
        <v>62606.59</v>
      </c>
    </row>
    <row r="101" spans="1:6" ht="20.25">
      <c r="A101" s="87" t="s">
        <v>337</v>
      </c>
      <c r="B101" s="37" t="s">
        <v>195</v>
      </c>
      <c r="C101" s="79" t="s">
        <v>338</v>
      </c>
      <c r="D101" s="80">
        <f t="shared" si="32"/>
        <v>149300</v>
      </c>
      <c r="E101" s="80">
        <f t="shared" si="33"/>
        <v>86693.41</v>
      </c>
      <c r="F101" s="76">
        <f t="shared" si="29"/>
        <v>62606.59</v>
      </c>
    </row>
    <row r="102" spans="1:6" ht="30">
      <c r="A102" s="87" t="s">
        <v>339</v>
      </c>
      <c r="B102" s="37" t="s">
        <v>195</v>
      </c>
      <c r="C102" s="79" t="s">
        <v>340</v>
      </c>
      <c r="D102" s="80">
        <f t="shared" si="32"/>
        <v>149300</v>
      </c>
      <c r="E102" s="80">
        <f t="shared" si="33"/>
        <v>86693.41</v>
      </c>
      <c r="F102" s="76">
        <f t="shared" si="29"/>
        <v>62606.59</v>
      </c>
    </row>
    <row r="103" spans="1:6" ht="45">
      <c r="A103" s="87" t="s">
        <v>341</v>
      </c>
      <c r="B103" s="37" t="s">
        <v>195</v>
      </c>
      <c r="C103" s="79" t="s">
        <v>342</v>
      </c>
      <c r="D103" s="80">
        <f>D104+D111</f>
        <v>149300</v>
      </c>
      <c r="E103" s="80">
        <f>E106</f>
        <v>86693.41</v>
      </c>
      <c r="F103" s="76">
        <f t="shared" si="29"/>
        <v>62606.59</v>
      </c>
    </row>
    <row r="104" spans="1:6" ht="76.5">
      <c r="A104" s="84" t="s">
        <v>203</v>
      </c>
      <c r="B104" s="37" t="s">
        <v>195</v>
      </c>
      <c r="C104" s="79" t="s">
        <v>343</v>
      </c>
      <c r="D104" s="80">
        <f aca="true" t="shared" si="34" ref="D104:D107">D105</f>
        <v>143100</v>
      </c>
      <c r="E104" s="80">
        <f aca="true" t="shared" si="35" ref="E104:E105">E105</f>
        <v>86693.41</v>
      </c>
      <c r="F104" s="76">
        <f t="shared" si="29"/>
        <v>56406.59</v>
      </c>
    </row>
    <row r="105" spans="1:6" ht="31.5">
      <c r="A105" s="84" t="s">
        <v>205</v>
      </c>
      <c r="B105" s="37" t="s">
        <v>195</v>
      </c>
      <c r="C105" s="79" t="s">
        <v>344</v>
      </c>
      <c r="D105" s="80">
        <f t="shared" si="34"/>
        <v>143100</v>
      </c>
      <c r="E105" s="80">
        <f t="shared" si="35"/>
        <v>86693.41</v>
      </c>
      <c r="F105" s="76">
        <f t="shared" si="29"/>
        <v>56406.59</v>
      </c>
    </row>
    <row r="106" spans="1:6" ht="25.5" customHeight="1">
      <c r="A106" s="89" t="s">
        <v>345</v>
      </c>
      <c r="B106" s="37" t="s">
        <v>195</v>
      </c>
      <c r="C106" s="79" t="s">
        <v>346</v>
      </c>
      <c r="D106" s="80">
        <f t="shared" si="34"/>
        <v>143100</v>
      </c>
      <c r="E106" s="80">
        <f>E107+E117</f>
        <v>86693.41</v>
      </c>
      <c r="F106" s="76">
        <f t="shared" si="29"/>
        <v>56406.59</v>
      </c>
    </row>
    <row r="107" spans="1:6" ht="26.25" customHeight="1">
      <c r="A107" s="87" t="s">
        <v>247</v>
      </c>
      <c r="B107" s="37" t="s">
        <v>195</v>
      </c>
      <c r="C107" s="79" t="s">
        <v>347</v>
      </c>
      <c r="D107" s="80">
        <f t="shared" si="34"/>
        <v>143100</v>
      </c>
      <c r="E107" s="80">
        <f>E108+E115</f>
        <v>86133.41</v>
      </c>
      <c r="F107" s="76">
        <f t="shared" si="29"/>
        <v>56966.59</v>
      </c>
    </row>
    <row r="108" spans="1:6" ht="33" customHeight="1">
      <c r="A108" s="87" t="s">
        <v>211</v>
      </c>
      <c r="B108" s="37" t="s">
        <v>195</v>
      </c>
      <c r="C108" s="79" t="s">
        <v>348</v>
      </c>
      <c r="D108" s="80">
        <f>D109+D110</f>
        <v>143100</v>
      </c>
      <c r="E108" s="80">
        <f>E109+E110</f>
        <v>84133.41</v>
      </c>
      <c r="F108" s="76">
        <f t="shared" si="29"/>
        <v>58966.59</v>
      </c>
    </row>
    <row r="109" spans="1:6" ht="20.25">
      <c r="A109" s="87" t="s">
        <v>213</v>
      </c>
      <c r="B109" s="37" t="s">
        <v>195</v>
      </c>
      <c r="C109" s="79" t="s">
        <v>349</v>
      </c>
      <c r="D109" s="80">
        <v>109900</v>
      </c>
      <c r="E109" s="80">
        <v>66242.89</v>
      </c>
      <c r="F109" s="76">
        <f t="shared" si="29"/>
        <v>43657.11</v>
      </c>
    </row>
    <row r="110" spans="1:6" ht="20.25">
      <c r="A110" s="87" t="s">
        <v>215</v>
      </c>
      <c r="B110" s="37" t="s">
        <v>195</v>
      </c>
      <c r="C110" s="79" t="s">
        <v>350</v>
      </c>
      <c r="D110" s="80">
        <v>33200</v>
      </c>
      <c r="E110" s="80">
        <v>17890.52</v>
      </c>
      <c r="F110" s="76">
        <f t="shared" si="29"/>
        <v>15309.48</v>
      </c>
    </row>
    <row r="111" spans="1:6" ht="30">
      <c r="A111" s="87" t="s">
        <v>241</v>
      </c>
      <c r="B111" s="37" t="s">
        <v>195</v>
      </c>
      <c r="C111" s="79" t="s">
        <v>351</v>
      </c>
      <c r="D111" s="80">
        <f aca="true" t="shared" si="36" ref="D111:D112">D112</f>
        <v>6200</v>
      </c>
      <c r="E111" s="80">
        <f aca="true" t="shared" si="37" ref="E111:E112">E112</f>
        <v>2560</v>
      </c>
      <c r="F111" s="76">
        <f t="shared" si="29"/>
        <v>3640</v>
      </c>
    </row>
    <row r="112" spans="1:6" ht="30">
      <c r="A112" s="87" t="s">
        <v>243</v>
      </c>
      <c r="B112" s="37" t="s">
        <v>195</v>
      </c>
      <c r="C112" s="79" t="s">
        <v>352</v>
      </c>
      <c r="D112" s="80">
        <f t="shared" si="36"/>
        <v>6200</v>
      </c>
      <c r="E112" s="80">
        <f t="shared" si="37"/>
        <v>2560</v>
      </c>
      <c r="F112" s="76">
        <f t="shared" si="29"/>
        <v>3640</v>
      </c>
    </row>
    <row r="113" spans="1:6" ht="30">
      <c r="A113" s="87" t="s">
        <v>255</v>
      </c>
      <c r="B113" s="37" t="s">
        <v>195</v>
      </c>
      <c r="C113" s="79" t="s">
        <v>353</v>
      </c>
      <c r="D113" s="80">
        <f>D114+D117</f>
        <v>6200</v>
      </c>
      <c r="E113" s="80">
        <f>E114+E117</f>
        <v>2560</v>
      </c>
      <c r="F113" s="80">
        <f>F114+F117</f>
        <v>3640</v>
      </c>
    </row>
    <row r="114" spans="1:6" ht="20.25">
      <c r="A114" s="87" t="s">
        <v>247</v>
      </c>
      <c r="B114" s="37" t="s">
        <v>195</v>
      </c>
      <c r="C114" s="79" t="s">
        <v>354</v>
      </c>
      <c r="D114" s="80">
        <f aca="true" t="shared" si="38" ref="D114:D115">D115</f>
        <v>2000</v>
      </c>
      <c r="E114" s="80">
        <f aca="true" t="shared" si="39" ref="E114:E115">E115</f>
        <v>2000</v>
      </c>
      <c r="F114" s="80">
        <f aca="true" t="shared" si="40" ref="F114:F115">F115</f>
        <v>0</v>
      </c>
    </row>
    <row r="115" spans="1:6" ht="20.25">
      <c r="A115" s="96" t="s">
        <v>249</v>
      </c>
      <c r="B115" s="37" t="s">
        <v>195</v>
      </c>
      <c r="C115" s="79" t="s">
        <v>355</v>
      </c>
      <c r="D115" s="80">
        <f t="shared" si="38"/>
        <v>2000</v>
      </c>
      <c r="E115" s="80">
        <f t="shared" si="39"/>
        <v>2000</v>
      </c>
      <c r="F115" s="80">
        <f t="shared" si="40"/>
        <v>0</v>
      </c>
    </row>
    <row r="116" spans="1:6" ht="20.25">
      <c r="A116" s="87" t="s">
        <v>259</v>
      </c>
      <c r="B116" s="37" t="s">
        <v>195</v>
      </c>
      <c r="C116" s="79" t="s">
        <v>356</v>
      </c>
      <c r="D116" s="80">
        <v>2000</v>
      </c>
      <c r="E116" s="80">
        <v>2000</v>
      </c>
      <c r="F116" s="80">
        <v>0</v>
      </c>
    </row>
    <row r="117" spans="1:6" ht="20.25">
      <c r="A117" s="87" t="s">
        <v>264</v>
      </c>
      <c r="B117" s="37" t="s">
        <v>195</v>
      </c>
      <c r="C117" s="79" t="s">
        <v>357</v>
      </c>
      <c r="D117" s="80">
        <f>D118</f>
        <v>4200</v>
      </c>
      <c r="E117" s="80">
        <f>E118</f>
        <v>560</v>
      </c>
      <c r="F117" s="76">
        <f aca="true" t="shared" si="41" ref="F117:F165">D117-E117</f>
        <v>3640</v>
      </c>
    </row>
    <row r="118" spans="1:6" ht="20.25">
      <c r="A118" s="96" t="s">
        <v>266</v>
      </c>
      <c r="B118" s="37" t="s">
        <v>195</v>
      </c>
      <c r="C118" s="79" t="s">
        <v>358</v>
      </c>
      <c r="D118" s="80">
        <v>4200</v>
      </c>
      <c r="E118" s="80">
        <v>560</v>
      </c>
      <c r="F118" s="76">
        <f t="shared" si="41"/>
        <v>3640</v>
      </c>
    </row>
    <row r="119" spans="1:6" ht="30">
      <c r="A119" s="87" t="s">
        <v>359</v>
      </c>
      <c r="B119" s="37" t="s">
        <v>195</v>
      </c>
      <c r="C119" s="79" t="s">
        <v>360</v>
      </c>
      <c r="D119" s="80">
        <f>D120</f>
        <v>159200</v>
      </c>
      <c r="E119" s="80">
        <f>E120</f>
        <v>80556.88</v>
      </c>
      <c r="F119" s="76">
        <f t="shared" si="41"/>
        <v>78643.12</v>
      </c>
    </row>
    <row r="120" spans="1:6" ht="45">
      <c r="A120" s="87" t="s">
        <v>361</v>
      </c>
      <c r="B120" s="37" t="s">
        <v>195</v>
      </c>
      <c r="C120" s="79" t="s">
        <v>362</v>
      </c>
      <c r="D120" s="80">
        <f>D128+D121</f>
        <v>159200</v>
      </c>
      <c r="E120" s="80">
        <f>E128+E121</f>
        <v>80556.88</v>
      </c>
      <c r="F120" s="76">
        <f t="shared" si="41"/>
        <v>78643.12</v>
      </c>
    </row>
    <row r="121" spans="1:6" ht="20.25">
      <c r="A121" s="87" t="s">
        <v>363</v>
      </c>
      <c r="B121" s="37" t="s">
        <v>195</v>
      </c>
      <c r="C121" s="79" t="s">
        <v>364</v>
      </c>
      <c r="D121" s="80">
        <f>D122</f>
        <v>91200</v>
      </c>
      <c r="E121" s="80">
        <f>E122</f>
        <v>60800</v>
      </c>
      <c r="F121" s="76">
        <f t="shared" si="41"/>
        <v>30400</v>
      </c>
    </row>
    <row r="122" spans="1:6" ht="105">
      <c r="A122" s="87" t="s">
        <v>365</v>
      </c>
      <c r="B122" s="37" t="s">
        <v>195</v>
      </c>
      <c r="C122" s="79" t="s">
        <v>366</v>
      </c>
      <c r="D122" s="80">
        <f>D124</f>
        <v>91200</v>
      </c>
      <c r="E122" s="80">
        <f>E124</f>
        <v>60800</v>
      </c>
      <c r="F122" s="76">
        <f t="shared" si="41"/>
        <v>30400</v>
      </c>
    </row>
    <row r="123" spans="1:6" ht="20.25">
      <c r="A123" s="87" t="s">
        <v>281</v>
      </c>
      <c r="B123" s="37" t="s">
        <v>195</v>
      </c>
      <c r="C123" s="79" t="s">
        <v>367</v>
      </c>
      <c r="D123" s="80">
        <f aca="true" t="shared" si="42" ref="D123:D126">D124</f>
        <v>91200</v>
      </c>
      <c r="E123" s="80">
        <f aca="true" t="shared" si="43" ref="E123:E126">E124</f>
        <v>60800</v>
      </c>
      <c r="F123" s="76">
        <f t="shared" si="41"/>
        <v>30400</v>
      </c>
    </row>
    <row r="124" spans="1:6" ht="20.25">
      <c r="A124" s="87" t="s">
        <v>177</v>
      </c>
      <c r="B124" s="37" t="s">
        <v>195</v>
      </c>
      <c r="C124" s="79" t="s">
        <v>368</v>
      </c>
      <c r="D124" s="80">
        <f t="shared" si="42"/>
        <v>91200</v>
      </c>
      <c r="E124" s="80">
        <f t="shared" si="43"/>
        <v>60800</v>
      </c>
      <c r="F124" s="76">
        <f t="shared" si="41"/>
        <v>30400</v>
      </c>
    </row>
    <row r="125" spans="1:6" ht="20.25">
      <c r="A125" s="87" t="s">
        <v>247</v>
      </c>
      <c r="B125" s="37" t="s">
        <v>195</v>
      </c>
      <c r="C125" s="79" t="s">
        <v>369</v>
      </c>
      <c r="D125" s="80">
        <f t="shared" si="42"/>
        <v>91200</v>
      </c>
      <c r="E125" s="80">
        <f t="shared" si="43"/>
        <v>60800</v>
      </c>
      <c r="F125" s="76">
        <f t="shared" si="41"/>
        <v>30400</v>
      </c>
    </row>
    <row r="126" spans="1:6" ht="20.25">
      <c r="A126" s="87" t="s">
        <v>300</v>
      </c>
      <c r="B126" s="37" t="s">
        <v>195</v>
      </c>
      <c r="C126" s="79" t="s">
        <v>370</v>
      </c>
      <c r="D126" s="80">
        <f t="shared" si="42"/>
        <v>91200</v>
      </c>
      <c r="E126" s="80">
        <f t="shared" si="43"/>
        <v>60800</v>
      </c>
      <c r="F126" s="76">
        <f t="shared" si="41"/>
        <v>30400</v>
      </c>
    </row>
    <row r="127" spans="1:6" ht="30">
      <c r="A127" s="87" t="s">
        <v>302</v>
      </c>
      <c r="B127" s="37" t="s">
        <v>195</v>
      </c>
      <c r="C127" s="79" t="s">
        <v>371</v>
      </c>
      <c r="D127" s="80">
        <v>91200</v>
      </c>
      <c r="E127" s="80">
        <v>60800</v>
      </c>
      <c r="F127" s="76">
        <f t="shared" si="41"/>
        <v>30400</v>
      </c>
    </row>
    <row r="128" spans="1:6" ht="30">
      <c r="A128" s="87" t="s">
        <v>372</v>
      </c>
      <c r="B128" s="37" t="s">
        <v>195</v>
      </c>
      <c r="C128" s="79" t="s">
        <v>373</v>
      </c>
      <c r="D128" s="80">
        <f>D129+D139</f>
        <v>68000</v>
      </c>
      <c r="E128" s="80">
        <f aca="true" t="shared" si="44" ref="E128:E131">E129</f>
        <v>19756.88</v>
      </c>
      <c r="F128" s="76">
        <f t="shared" si="41"/>
        <v>48243.119999999995</v>
      </c>
    </row>
    <row r="129" spans="1:6" ht="76.5">
      <c r="A129" s="97" t="s">
        <v>374</v>
      </c>
      <c r="B129" s="98" t="s">
        <v>195</v>
      </c>
      <c r="C129" s="79" t="s">
        <v>375</v>
      </c>
      <c r="D129" s="80">
        <f aca="true" t="shared" si="45" ref="D129:D131">D130</f>
        <v>58000</v>
      </c>
      <c r="E129" s="80">
        <f t="shared" si="44"/>
        <v>19756.88</v>
      </c>
      <c r="F129" s="76">
        <f t="shared" si="41"/>
        <v>38243.119999999995</v>
      </c>
    </row>
    <row r="130" spans="1:6" ht="30">
      <c r="A130" s="87" t="s">
        <v>241</v>
      </c>
      <c r="B130" s="79" t="s">
        <v>195</v>
      </c>
      <c r="C130" s="79" t="s">
        <v>376</v>
      </c>
      <c r="D130" s="80">
        <f t="shared" si="45"/>
        <v>58000</v>
      </c>
      <c r="E130" s="80">
        <f t="shared" si="44"/>
        <v>19756.88</v>
      </c>
      <c r="F130" s="76">
        <f t="shared" si="41"/>
        <v>38243.119999999995</v>
      </c>
    </row>
    <row r="131" spans="1:6" ht="30">
      <c r="A131" s="87" t="s">
        <v>243</v>
      </c>
      <c r="B131" s="79" t="s">
        <v>195</v>
      </c>
      <c r="C131" s="79" t="s">
        <v>377</v>
      </c>
      <c r="D131" s="80">
        <f t="shared" si="45"/>
        <v>58000</v>
      </c>
      <c r="E131" s="80">
        <f t="shared" si="44"/>
        <v>19756.88</v>
      </c>
      <c r="F131" s="76">
        <f t="shared" si="41"/>
        <v>38243.119999999995</v>
      </c>
    </row>
    <row r="132" spans="1:6" ht="31.5">
      <c r="A132" s="99" t="s">
        <v>255</v>
      </c>
      <c r="B132" s="98" t="s">
        <v>195</v>
      </c>
      <c r="C132" s="79" t="s">
        <v>378</v>
      </c>
      <c r="D132" s="80">
        <f>D133+D137</f>
        <v>58000</v>
      </c>
      <c r="E132" s="80">
        <f>E133+E137</f>
        <v>19756.88</v>
      </c>
      <c r="F132" s="76">
        <f t="shared" si="41"/>
        <v>38243.119999999995</v>
      </c>
    </row>
    <row r="133" spans="1:6" ht="20.25">
      <c r="A133" s="87" t="s">
        <v>247</v>
      </c>
      <c r="B133" s="37" t="s">
        <v>195</v>
      </c>
      <c r="C133" s="79" t="s">
        <v>379</v>
      </c>
      <c r="D133" s="80">
        <f>D134</f>
        <v>30000</v>
      </c>
      <c r="E133" s="80">
        <f>E134</f>
        <v>12736.880000000001</v>
      </c>
      <c r="F133" s="76">
        <f t="shared" si="41"/>
        <v>17263.12</v>
      </c>
    </row>
    <row r="134" spans="1:6" ht="20.25">
      <c r="A134" s="87" t="s">
        <v>380</v>
      </c>
      <c r="B134" s="37" t="s">
        <v>195</v>
      </c>
      <c r="C134" s="79" t="s">
        <v>381</v>
      </c>
      <c r="D134" s="80">
        <f>D136+D135</f>
        <v>30000</v>
      </c>
      <c r="E134" s="80">
        <f>E135+E136</f>
        <v>12736.880000000001</v>
      </c>
      <c r="F134" s="76">
        <f t="shared" si="41"/>
        <v>17263.12</v>
      </c>
    </row>
    <row r="135" spans="1:6" ht="20.25">
      <c r="A135" s="87" t="s">
        <v>382</v>
      </c>
      <c r="B135" s="37" t="s">
        <v>195</v>
      </c>
      <c r="C135" s="79" t="s">
        <v>383</v>
      </c>
      <c r="D135" s="80">
        <v>15000</v>
      </c>
      <c r="E135" s="80">
        <v>11226.2</v>
      </c>
      <c r="F135" s="76">
        <f t="shared" si="41"/>
        <v>3773.7999999999993</v>
      </c>
    </row>
    <row r="136" spans="1:6" ht="20.25">
      <c r="A136" s="87" t="s">
        <v>253</v>
      </c>
      <c r="B136" s="37" t="s">
        <v>195</v>
      </c>
      <c r="C136" s="79" t="s">
        <v>384</v>
      </c>
      <c r="D136" s="80">
        <v>15000</v>
      </c>
      <c r="E136" s="80">
        <v>1510.68</v>
      </c>
      <c r="F136" s="76">
        <f t="shared" si="41"/>
        <v>13489.32</v>
      </c>
    </row>
    <row r="137" spans="1:6" ht="20.25">
      <c r="A137" s="87" t="s">
        <v>264</v>
      </c>
      <c r="B137" s="37" t="s">
        <v>195</v>
      </c>
      <c r="C137" s="79" t="s">
        <v>385</v>
      </c>
      <c r="D137" s="80">
        <f>D138</f>
        <v>28000</v>
      </c>
      <c r="E137" s="80">
        <f>E138</f>
        <v>7020</v>
      </c>
      <c r="F137" s="76">
        <f t="shared" si="41"/>
        <v>20980</v>
      </c>
    </row>
    <row r="138" spans="1:6" ht="20.25">
      <c r="A138" s="87" t="s">
        <v>266</v>
      </c>
      <c r="B138" s="37" t="s">
        <v>195</v>
      </c>
      <c r="C138" s="79" t="s">
        <v>386</v>
      </c>
      <c r="D138" s="80">
        <v>28000</v>
      </c>
      <c r="E138" s="80">
        <v>7020</v>
      </c>
      <c r="F138" s="76">
        <f t="shared" si="41"/>
        <v>20980</v>
      </c>
    </row>
    <row r="139" spans="1:6" ht="60">
      <c r="A139" s="87" t="s">
        <v>387</v>
      </c>
      <c r="B139" s="37" t="s">
        <v>195</v>
      </c>
      <c r="C139" s="79" t="s">
        <v>388</v>
      </c>
      <c r="D139" s="80">
        <f aca="true" t="shared" si="46" ref="D139:D144">D140</f>
        <v>10000</v>
      </c>
      <c r="E139" s="80">
        <f aca="true" t="shared" si="47" ref="E139:E144">E140</f>
        <v>0</v>
      </c>
      <c r="F139" s="76">
        <f t="shared" si="41"/>
        <v>10000</v>
      </c>
    </row>
    <row r="140" spans="1:6" ht="30">
      <c r="A140" s="87" t="s">
        <v>241</v>
      </c>
      <c r="B140" s="37" t="s">
        <v>195</v>
      </c>
      <c r="C140" s="79" t="s">
        <v>389</v>
      </c>
      <c r="D140" s="80">
        <f t="shared" si="46"/>
        <v>10000</v>
      </c>
      <c r="E140" s="80">
        <f t="shared" si="47"/>
        <v>0</v>
      </c>
      <c r="F140" s="76">
        <f t="shared" si="41"/>
        <v>10000</v>
      </c>
    </row>
    <row r="141" spans="1:6" ht="30">
      <c r="A141" s="87" t="s">
        <v>243</v>
      </c>
      <c r="B141" s="37" t="s">
        <v>195</v>
      </c>
      <c r="C141" s="79" t="s">
        <v>390</v>
      </c>
      <c r="D141" s="80">
        <f t="shared" si="46"/>
        <v>10000</v>
      </c>
      <c r="E141" s="80">
        <f t="shared" si="47"/>
        <v>0</v>
      </c>
      <c r="F141" s="76">
        <f t="shared" si="41"/>
        <v>10000</v>
      </c>
    </row>
    <row r="142" spans="1:6" ht="31.5">
      <c r="A142" s="99" t="s">
        <v>255</v>
      </c>
      <c r="B142" s="37" t="s">
        <v>195</v>
      </c>
      <c r="C142" s="79" t="s">
        <v>391</v>
      </c>
      <c r="D142" s="80">
        <f t="shared" si="46"/>
        <v>10000</v>
      </c>
      <c r="E142" s="80">
        <f t="shared" si="47"/>
        <v>0</v>
      </c>
      <c r="F142" s="76">
        <f t="shared" si="41"/>
        <v>10000</v>
      </c>
    </row>
    <row r="143" spans="1:6" ht="20.25">
      <c r="A143" s="87" t="s">
        <v>247</v>
      </c>
      <c r="B143" s="37" t="s">
        <v>195</v>
      </c>
      <c r="C143" s="79" t="s">
        <v>392</v>
      </c>
      <c r="D143" s="80">
        <f t="shared" si="46"/>
        <v>10000</v>
      </c>
      <c r="E143" s="80">
        <f t="shared" si="47"/>
        <v>0</v>
      </c>
      <c r="F143" s="76">
        <f t="shared" si="41"/>
        <v>10000</v>
      </c>
    </row>
    <row r="144" spans="1:6" ht="20.25">
      <c r="A144" s="87" t="s">
        <v>380</v>
      </c>
      <c r="B144" s="37" t="s">
        <v>195</v>
      </c>
      <c r="C144" s="79" t="s">
        <v>393</v>
      </c>
      <c r="D144" s="80">
        <f t="shared" si="46"/>
        <v>10000</v>
      </c>
      <c r="E144" s="80">
        <f t="shared" si="47"/>
        <v>0</v>
      </c>
      <c r="F144" s="76">
        <f t="shared" si="41"/>
        <v>10000</v>
      </c>
    </row>
    <row r="145" spans="1:6" ht="20.25">
      <c r="A145" s="87" t="s">
        <v>253</v>
      </c>
      <c r="B145" s="37" t="s">
        <v>195</v>
      </c>
      <c r="C145" s="79" t="s">
        <v>394</v>
      </c>
      <c r="D145" s="80">
        <v>10000</v>
      </c>
      <c r="E145" s="80">
        <v>0</v>
      </c>
      <c r="F145" s="76">
        <f t="shared" si="41"/>
        <v>10000</v>
      </c>
    </row>
    <row r="146" spans="1:6" ht="25.5" customHeight="1">
      <c r="A146" s="87" t="s">
        <v>395</v>
      </c>
      <c r="B146" s="37" t="s">
        <v>195</v>
      </c>
      <c r="C146" s="79" t="s">
        <v>396</v>
      </c>
      <c r="D146" s="80">
        <f aca="true" t="shared" si="48" ref="D146:D154">D147</f>
        <v>73800</v>
      </c>
      <c r="E146" s="80">
        <f aca="true" t="shared" si="49" ref="E146:E154">E147</f>
        <v>0</v>
      </c>
      <c r="F146" s="76">
        <f t="shared" si="41"/>
        <v>73800</v>
      </c>
    </row>
    <row r="147" spans="1:6" ht="20.25">
      <c r="A147" s="87" t="s">
        <v>397</v>
      </c>
      <c r="B147" s="37" t="s">
        <v>195</v>
      </c>
      <c r="C147" s="79" t="s">
        <v>398</v>
      </c>
      <c r="D147" s="80">
        <f t="shared" si="48"/>
        <v>73800</v>
      </c>
      <c r="E147" s="80">
        <f t="shared" si="49"/>
        <v>0</v>
      </c>
      <c r="F147" s="76">
        <f t="shared" si="41"/>
        <v>73800</v>
      </c>
    </row>
    <row r="148" spans="1:6" ht="20.25">
      <c r="A148" s="87" t="s">
        <v>399</v>
      </c>
      <c r="B148" s="37" t="s">
        <v>195</v>
      </c>
      <c r="C148" s="79" t="s">
        <v>400</v>
      </c>
      <c r="D148" s="80">
        <f t="shared" si="48"/>
        <v>73800</v>
      </c>
      <c r="E148" s="80">
        <f t="shared" si="49"/>
        <v>0</v>
      </c>
      <c r="F148" s="76">
        <f t="shared" si="41"/>
        <v>73800</v>
      </c>
    </row>
    <row r="149" spans="1:6" ht="60">
      <c r="A149" s="87" t="s">
        <v>401</v>
      </c>
      <c r="B149" s="37" t="s">
        <v>195</v>
      </c>
      <c r="C149" s="79" t="s">
        <v>402</v>
      </c>
      <c r="D149" s="80">
        <f t="shared" si="48"/>
        <v>73800</v>
      </c>
      <c r="E149" s="80">
        <f t="shared" si="49"/>
        <v>0</v>
      </c>
      <c r="F149" s="76">
        <f t="shared" si="41"/>
        <v>73800</v>
      </c>
    </row>
    <row r="150" spans="1:6" ht="31.5" customHeight="1">
      <c r="A150" s="87" t="s">
        <v>241</v>
      </c>
      <c r="B150" s="37" t="s">
        <v>195</v>
      </c>
      <c r="C150" s="79" t="s">
        <v>403</v>
      </c>
      <c r="D150" s="80">
        <f t="shared" si="48"/>
        <v>73800</v>
      </c>
      <c r="E150" s="80">
        <f t="shared" si="49"/>
        <v>0</v>
      </c>
      <c r="F150" s="76">
        <f t="shared" si="41"/>
        <v>73800</v>
      </c>
    </row>
    <row r="151" spans="1:6" ht="33.75" customHeight="1">
      <c r="A151" s="87" t="s">
        <v>243</v>
      </c>
      <c r="B151" s="37" t="s">
        <v>195</v>
      </c>
      <c r="C151" s="79" t="s">
        <v>404</v>
      </c>
      <c r="D151" s="80">
        <f t="shared" si="48"/>
        <v>73800</v>
      </c>
      <c r="E151" s="80">
        <f t="shared" si="49"/>
        <v>0</v>
      </c>
      <c r="F151" s="76">
        <f t="shared" si="41"/>
        <v>73800</v>
      </c>
    </row>
    <row r="152" spans="1:6" ht="27.75" customHeight="1">
      <c r="A152" s="87" t="s">
        <v>255</v>
      </c>
      <c r="B152" s="37" t="s">
        <v>195</v>
      </c>
      <c r="C152" s="79" t="s">
        <v>405</v>
      </c>
      <c r="D152" s="80">
        <f t="shared" si="48"/>
        <v>73800</v>
      </c>
      <c r="E152" s="80">
        <f t="shared" si="49"/>
        <v>0</v>
      </c>
      <c r="F152" s="76">
        <f t="shared" si="41"/>
        <v>73800</v>
      </c>
    </row>
    <row r="153" spans="1:6" ht="21.75" customHeight="1">
      <c r="A153" s="87" t="s">
        <v>247</v>
      </c>
      <c r="B153" s="37" t="s">
        <v>195</v>
      </c>
      <c r="C153" s="79" t="s">
        <v>406</v>
      </c>
      <c r="D153" s="80">
        <f t="shared" si="48"/>
        <v>73800</v>
      </c>
      <c r="E153" s="80">
        <f t="shared" si="49"/>
        <v>0</v>
      </c>
      <c r="F153" s="76">
        <f t="shared" si="41"/>
        <v>73800</v>
      </c>
    </row>
    <row r="154" spans="1:6" ht="27.75" customHeight="1">
      <c r="A154" s="87" t="s">
        <v>407</v>
      </c>
      <c r="B154" s="37" t="s">
        <v>195</v>
      </c>
      <c r="C154" s="79" t="s">
        <v>408</v>
      </c>
      <c r="D154" s="80">
        <f t="shared" si="48"/>
        <v>73800</v>
      </c>
      <c r="E154" s="80">
        <f t="shared" si="49"/>
        <v>0</v>
      </c>
      <c r="F154" s="76">
        <f t="shared" si="41"/>
        <v>73800</v>
      </c>
    </row>
    <row r="155" spans="1:6" ht="24" customHeight="1">
      <c r="A155" s="87" t="s">
        <v>382</v>
      </c>
      <c r="B155" s="37" t="s">
        <v>195</v>
      </c>
      <c r="C155" s="79" t="s">
        <v>409</v>
      </c>
      <c r="D155" s="80">
        <v>73800</v>
      </c>
      <c r="E155" s="80">
        <v>0</v>
      </c>
      <c r="F155" s="76">
        <f t="shared" si="41"/>
        <v>73800</v>
      </c>
    </row>
    <row r="156" spans="1:6" ht="20.25">
      <c r="A156" s="87" t="s">
        <v>410</v>
      </c>
      <c r="B156" s="37" t="s">
        <v>195</v>
      </c>
      <c r="C156" s="79" t="s">
        <v>411</v>
      </c>
      <c r="D156" s="80">
        <f>D181+D157</f>
        <v>2124700</v>
      </c>
      <c r="E156" s="80">
        <f>E181+E157</f>
        <v>833543.89</v>
      </c>
      <c r="F156" s="76">
        <f t="shared" si="41"/>
        <v>1291156.1099999999</v>
      </c>
    </row>
    <row r="157" spans="1:6" ht="20.25">
      <c r="A157" s="87" t="s">
        <v>261</v>
      </c>
      <c r="B157" s="37" t="s">
        <v>195</v>
      </c>
      <c r="C157" s="79" t="s">
        <v>412</v>
      </c>
      <c r="D157" s="80">
        <f>D158+D174+D166</f>
        <v>1294300</v>
      </c>
      <c r="E157" s="80">
        <f>E158+E174</f>
        <v>530160</v>
      </c>
      <c r="F157" s="76">
        <f t="shared" si="41"/>
        <v>764140</v>
      </c>
    </row>
    <row r="158" spans="1:6" ht="20.25">
      <c r="A158" s="87" t="s">
        <v>281</v>
      </c>
      <c r="B158" s="37" t="s">
        <v>195</v>
      </c>
      <c r="C158" s="79" t="s">
        <v>413</v>
      </c>
      <c r="D158" s="80">
        <f aca="true" t="shared" si="50" ref="D158:D164">D159</f>
        <v>1244300</v>
      </c>
      <c r="E158" s="80">
        <f aca="true" t="shared" si="51" ref="E158:E164">E159</f>
        <v>530160</v>
      </c>
      <c r="F158" s="76">
        <f t="shared" si="41"/>
        <v>714140</v>
      </c>
    </row>
    <row r="159" spans="1:6" ht="75">
      <c r="A159" s="87" t="s">
        <v>414</v>
      </c>
      <c r="B159" s="37" t="s">
        <v>195</v>
      </c>
      <c r="C159" s="79" t="s">
        <v>415</v>
      </c>
      <c r="D159" s="80">
        <f t="shared" si="50"/>
        <v>1244300</v>
      </c>
      <c r="E159" s="80">
        <f t="shared" si="51"/>
        <v>530160</v>
      </c>
      <c r="F159" s="76">
        <f t="shared" si="41"/>
        <v>714140</v>
      </c>
    </row>
    <row r="160" spans="1:6" ht="126" customHeight="1">
      <c r="A160" s="87" t="s">
        <v>416</v>
      </c>
      <c r="B160" s="37" t="s">
        <v>195</v>
      </c>
      <c r="C160" s="79" t="s">
        <v>417</v>
      </c>
      <c r="D160" s="80">
        <f t="shared" si="50"/>
        <v>1244300</v>
      </c>
      <c r="E160" s="80">
        <f t="shared" si="51"/>
        <v>530160</v>
      </c>
      <c r="F160" s="76">
        <f t="shared" si="41"/>
        <v>714140</v>
      </c>
    </row>
    <row r="161" spans="1:6" ht="20.25">
      <c r="A161" s="87" t="s">
        <v>268</v>
      </c>
      <c r="B161" s="37" t="s">
        <v>195</v>
      </c>
      <c r="C161" s="79" t="s">
        <v>418</v>
      </c>
      <c r="D161" s="80">
        <f t="shared" si="50"/>
        <v>1244300</v>
      </c>
      <c r="E161" s="80">
        <f t="shared" si="51"/>
        <v>530160</v>
      </c>
      <c r="F161" s="76">
        <f t="shared" si="41"/>
        <v>714140</v>
      </c>
    </row>
    <row r="162" spans="1:6" ht="60">
      <c r="A162" s="87" t="s">
        <v>419</v>
      </c>
      <c r="B162" s="37" t="s">
        <v>195</v>
      </c>
      <c r="C162" s="79" t="s">
        <v>420</v>
      </c>
      <c r="D162" s="80">
        <f t="shared" si="50"/>
        <v>1244300</v>
      </c>
      <c r="E162" s="80">
        <f t="shared" si="51"/>
        <v>530160</v>
      </c>
      <c r="F162" s="76">
        <f t="shared" si="41"/>
        <v>714140</v>
      </c>
    </row>
    <row r="163" spans="1:6" ht="20.25">
      <c r="A163" s="87" t="s">
        <v>247</v>
      </c>
      <c r="B163" s="37" t="s">
        <v>195</v>
      </c>
      <c r="C163" s="79" t="s">
        <v>421</v>
      </c>
      <c r="D163" s="80">
        <f t="shared" si="50"/>
        <v>1244300</v>
      </c>
      <c r="E163" s="80">
        <f t="shared" si="51"/>
        <v>530160</v>
      </c>
      <c r="F163" s="76">
        <f t="shared" si="41"/>
        <v>714140</v>
      </c>
    </row>
    <row r="164" spans="1:6" ht="20.25">
      <c r="A164" s="87" t="s">
        <v>422</v>
      </c>
      <c r="B164" s="37" t="s">
        <v>195</v>
      </c>
      <c r="C164" s="79" t="s">
        <v>423</v>
      </c>
      <c r="D164" s="80">
        <f t="shared" si="50"/>
        <v>1244300</v>
      </c>
      <c r="E164" s="80">
        <f t="shared" si="51"/>
        <v>530160</v>
      </c>
      <c r="F164" s="76">
        <f t="shared" si="41"/>
        <v>714140</v>
      </c>
    </row>
    <row r="165" spans="1:6" ht="45">
      <c r="A165" s="87" t="s">
        <v>424</v>
      </c>
      <c r="B165" s="37" t="s">
        <v>195</v>
      </c>
      <c r="C165" s="79" t="s">
        <v>425</v>
      </c>
      <c r="D165" s="80">
        <v>1244300</v>
      </c>
      <c r="E165" s="80">
        <v>530160</v>
      </c>
      <c r="F165" s="76">
        <f t="shared" si="41"/>
        <v>714140</v>
      </c>
    </row>
    <row r="166" spans="1:6" ht="20.25">
      <c r="A166" s="87" t="s">
        <v>399</v>
      </c>
      <c r="B166" s="37" t="s">
        <v>195</v>
      </c>
      <c r="C166" s="79" t="s">
        <v>426</v>
      </c>
      <c r="D166" s="80">
        <f aca="true" t="shared" si="52" ref="D166:D172">D167</f>
        <v>0</v>
      </c>
      <c r="E166" s="80">
        <f aca="true" t="shared" si="53" ref="E166:E172">E167</f>
        <v>0</v>
      </c>
      <c r="F166" s="76"/>
    </row>
    <row r="167" spans="1:6" ht="60">
      <c r="A167" s="87" t="s">
        <v>427</v>
      </c>
      <c r="B167" s="37" t="s">
        <v>195</v>
      </c>
      <c r="C167" s="79" t="s">
        <v>428</v>
      </c>
      <c r="D167" s="80">
        <f t="shared" si="52"/>
        <v>0</v>
      </c>
      <c r="E167" s="80">
        <f t="shared" si="53"/>
        <v>0</v>
      </c>
      <c r="F167" s="76"/>
    </row>
    <row r="168" spans="1:6" ht="30">
      <c r="A168" s="87" t="s">
        <v>241</v>
      </c>
      <c r="B168" s="37" t="s">
        <v>195</v>
      </c>
      <c r="C168" s="79" t="s">
        <v>429</v>
      </c>
      <c r="D168" s="80">
        <f t="shared" si="52"/>
        <v>0</v>
      </c>
      <c r="E168" s="80">
        <f t="shared" si="53"/>
        <v>0</v>
      </c>
      <c r="F168" s="76"/>
    </row>
    <row r="169" spans="1:6" ht="30">
      <c r="A169" s="87" t="s">
        <v>243</v>
      </c>
      <c r="B169" s="37" t="s">
        <v>195</v>
      </c>
      <c r="C169" s="79" t="s">
        <v>430</v>
      </c>
      <c r="D169" s="80">
        <f t="shared" si="52"/>
        <v>0</v>
      </c>
      <c r="E169" s="80">
        <f t="shared" si="53"/>
        <v>0</v>
      </c>
      <c r="F169" s="76"/>
    </row>
    <row r="170" spans="1:6" ht="45">
      <c r="A170" s="87" t="s">
        <v>431</v>
      </c>
      <c r="B170" s="37" t="s">
        <v>195</v>
      </c>
      <c r="C170" s="79" t="s">
        <v>432</v>
      </c>
      <c r="D170" s="80">
        <f t="shared" si="52"/>
        <v>0</v>
      </c>
      <c r="E170" s="80">
        <f t="shared" si="53"/>
        <v>0</v>
      </c>
      <c r="F170" s="76"/>
    </row>
    <row r="171" spans="1:6" ht="20.25">
      <c r="A171" s="87" t="s">
        <v>247</v>
      </c>
      <c r="B171" s="37" t="s">
        <v>195</v>
      </c>
      <c r="C171" s="79" t="s">
        <v>433</v>
      </c>
      <c r="D171" s="80">
        <f t="shared" si="52"/>
        <v>0</v>
      </c>
      <c r="E171" s="80">
        <f t="shared" si="53"/>
        <v>0</v>
      </c>
      <c r="F171" s="76"/>
    </row>
    <row r="172" spans="1:6" ht="20.25">
      <c r="A172" s="87" t="s">
        <v>407</v>
      </c>
      <c r="B172" s="37" t="s">
        <v>195</v>
      </c>
      <c r="C172" s="79" t="s">
        <v>434</v>
      </c>
      <c r="D172" s="80">
        <f t="shared" si="52"/>
        <v>0</v>
      </c>
      <c r="E172" s="80">
        <f t="shared" si="53"/>
        <v>0</v>
      </c>
      <c r="F172" s="76"/>
    </row>
    <row r="173" spans="1:6" ht="20.25">
      <c r="A173" s="87" t="s">
        <v>382</v>
      </c>
      <c r="B173" s="37" t="s">
        <v>195</v>
      </c>
      <c r="C173" s="79" t="s">
        <v>435</v>
      </c>
      <c r="D173" s="80">
        <v>0</v>
      </c>
      <c r="E173" s="80">
        <v>0</v>
      </c>
      <c r="F173" s="76"/>
    </row>
    <row r="174" spans="1:6" ht="75">
      <c r="A174" s="87" t="s">
        <v>436</v>
      </c>
      <c r="B174" s="37" t="s">
        <v>195</v>
      </c>
      <c r="C174" s="79" t="s">
        <v>437</v>
      </c>
      <c r="D174" s="80">
        <f aca="true" t="shared" si="54" ref="D174:D179">D175</f>
        <v>50000</v>
      </c>
      <c r="E174" s="80">
        <f aca="true" t="shared" si="55" ref="E174:E179">E175</f>
        <v>0</v>
      </c>
      <c r="F174" s="76">
        <f aca="true" t="shared" si="56" ref="F174:F211">D174-E174</f>
        <v>50000</v>
      </c>
    </row>
    <row r="175" spans="1:6" ht="30">
      <c r="A175" s="87" t="s">
        <v>241</v>
      </c>
      <c r="B175" s="37" t="s">
        <v>195</v>
      </c>
      <c r="C175" s="79" t="s">
        <v>438</v>
      </c>
      <c r="D175" s="80">
        <f t="shared" si="54"/>
        <v>50000</v>
      </c>
      <c r="E175" s="80">
        <f t="shared" si="55"/>
        <v>0</v>
      </c>
      <c r="F175" s="76">
        <f t="shared" si="56"/>
        <v>50000</v>
      </c>
    </row>
    <row r="176" spans="1:6" ht="30">
      <c r="A176" s="87" t="s">
        <v>243</v>
      </c>
      <c r="B176" s="37" t="s">
        <v>195</v>
      </c>
      <c r="C176" s="79" t="s">
        <v>439</v>
      </c>
      <c r="D176" s="80">
        <f t="shared" si="54"/>
        <v>50000</v>
      </c>
      <c r="E176" s="80">
        <f t="shared" si="55"/>
        <v>0</v>
      </c>
      <c r="F176" s="76">
        <f t="shared" si="56"/>
        <v>50000</v>
      </c>
    </row>
    <row r="177" spans="1:6" ht="30">
      <c r="A177" s="87" t="s">
        <v>255</v>
      </c>
      <c r="B177" s="37" t="s">
        <v>195</v>
      </c>
      <c r="C177" s="79" t="s">
        <v>440</v>
      </c>
      <c r="D177" s="80">
        <f t="shared" si="54"/>
        <v>50000</v>
      </c>
      <c r="E177" s="80">
        <f t="shared" si="55"/>
        <v>0</v>
      </c>
      <c r="F177" s="76">
        <f t="shared" si="56"/>
        <v>50000</v>
      </c>
    </row>
    <row r="178" spans="1:6" ht="24" customHeight="1">
      <c r="A178" s="87" t="s">
        <v>247</v>
      </c>
      <c r="B178" s="37" t="s">
        <v>195</v>
      </c>
      <c r="C178" s="79" t="s">
        <v>441</v>
      </c>
      <c r="D178" s="80">
        <f t="shared" si="54"/>
        <v>50000</v>
      </c>
      <c r="E178" s="80">
        <f t="shared" si="55"/>
        <v>0</v>
      </c>
      <c r="F178" s="76">
        <f t="shared" si="56"/>
        <v>50000</v>
      </c>
    </row>
    <row r="179" spans="1:6" ht="19.5" customHeight="1">
      <c r="A179" s="87" t="s">
        <v>407</v>
      </c>
      <c r="B179" s="37" t="s">
        <v>195</v>
      </c>
      <c r="C179" s="79" t="s">
        <v>442</v>
      </c>
      <c r="D179" s="80">
        <f t="shared" si="54"/>
        <v>50000</v>
      </c>
      <c r="E179" s="80">
        <f t="shared" si="55"/>
        <v>0</v>
      </c>
      <c r="F179" s="76">
        <f t="shared" si="56"/>
        <v>50000</v>
      </c>
    </row>
    <row r="180" spans="1:6" ht="24" customHeight="1">
      <c r="A180" s="87" t="s">
        <v>253</v>
      </c>
      <c r="B180" s="37" t="s">
        <v>195</v>
      </c>
      <c r="C180" s="79" t="s">
        <v>443</v>
      </c>
      <c r="D180" s="80">
        <v>50000</v>
      </c>
      <c r="E180" s="80">
        <v>0</v>
      </c>
      <c r="F180" s="76">
        <f t="shared" si="56"/>
        <v>50000</v>
      </c>
    </row>
    <row r="181" spans="1:6" ht="20.25">
      <c r="A181" s="87" t="s">
        <v>444</v>
      </c>
      <c r="B181" s="37" t="s">
        <v>195</v>
      </c>
      <c r="C181" s="79" t="s">
        <v>445</v>
      </c>
      <c r="D181" s="80">
        <f aca="true" t="shared" si="57" ref="D181:D182">D182</f>
        <v>830400</v>
      </c>
      <c r="E181" s="80">
        <f aca="true" t="shared" si="58" ref="E181:E182">E182</f>
        <v>303383.89</v>
      </c>
      <c r="F181" s="76">
        <f t="shared" si="56"/>
        <v>527016.11</v>
      </c>
    </row>
    <row r="182" spans="1:6" ht="30">
      <c r="A182" s="87" t="s">
        <v>372</v>
      </c>
      <c r="B182" s="37" t="s">
        <v>195</v>
      </c>
      <c r="C182" s="79" t="s">
        <v>446</v>
      </c>
      <c r="D182" s="80">
        <f t="shared" si="57"/>
        <v>830400</v>
      </c>
      <c r="E182" s="80">
        <f t="shared" si="58"/>
        <v>303383.89</v>
      </c>
      <c r="F182" s="76">
        <f t="shared" si="56"/>
        <v>527016.11</v>
      </c>
    </row>
    <row r="183" spans="1:6" ht="62.25" customHeight="1">
      <c r="A183" s="100" t="s">
        <v>447</v>
      </c>
      <c r="B183" s="37" t="s">
        <v>195</v>
      </c>
      <c r="C183" s="79" t="s">
        <v>448</v>
      </c>
      <c r="D183" s="80">
        <f>D184+D194</f>
        <v>830400</v>
      </c>
      <c r="E183" s="80">
        <f>E184+E194</f>
        <v>303383.89</v>
      </c>
      <c r="F183" s="76">
        <f t="shared" si="56"/>
        <v>527016.11</v>
      </c>
    </row>
    <row r="184" spans="1:6" ht="20.25">
      <c r="A184" s="87" t="s">
        <v>449</v>
      </c>
      <c r="B184" s="37" t="s">
        <v>195</v>
      </c>
      <c r="C184" s="79" t="s">
        <v>450</v>
      </c>
      <c r="D184" s="80">
        <f aca="true" t="shared" si="59" ref="D184:D186">D185</f>
        <v>571100</v>
      </c>
      <c r="E184" s="80">
        <f aca="true" t="shared" si="60" ref="E184:E186">E185</f>
        <v>148676.21000000002</v>
      </c>
      <c r="F184" s="76">
        <f t="shared" si="56"/>
        <v>422423.79</v>
      </c>
    </row>
    <row r="185" spans="1:6" ht="30">
      <c r="A185" s="87" t="s">
        <v>241</v>
      </c>
      <c r="B185" s="37" t="s">
        <v>195</v>
      </c>
      <c r="C185" s="79" t="s">
        <v>451</v>
      </c>
      <c r="D185" s="80">
        <f t="shared" si="59"/>
        <v>571100</v>
      </c>
      <c r="E185" s="80">
        <f t="shared" si="60"/>
        <v>148676.21000000002</v>
      </c>
      <c r="F185" s="76">
        <f t="shared" si="56"/>
        <v>422423.79</v>
      </c>
    </row>
    <row r="186" spans="1:6" ht="30">
      <c r="A186" s="87" t="s">
        <v>243</v>
      </c>
      <c r="B186" s="37" t="s">
        <v>195</v>
      </c>
      <c r="C186" s="79" t="s">
        <v>452</v>
      </c>
      <c r="D186" s="80">
        <f t="shared" si="59"/>
        <v>571100</v>
      </c>
      <c r="E186" s="80">
        <f t="shared" si="60"/>
        <v>148676.21000000002</v>
      </c>
      <c r="F186" s="76">
        <f t="shared" si="56"/>
        <v>422423.79</v>
      </c>
    </row>
    <row r="187" spans="1:6" ht="30">
      <c r="A187" s="87" t="s">
        <v>255</v>
      </c>
      <c r="B187" s="37" t="s">
        <v>195</v>
      </c>
      <c r="C187" s="79" t="s">
        <v>453</v>
      </c>
      <c r="D187" s="80">
        <f>D188+D192</f>
        <v>571100</v>
      </c>
      <c r="E187" s="80">
        <f>E188+E192</f>
        <v>148676.21000000002</v>
      </c>
      <c r="F187" s="76">
        <f t="shared" si="56"/>
        <v>422423.79</v>
      </c>
    </row>
    <row r="188" spans="1:6" ht="20.25">
      <c r="A188" s="87" t="s">
        <v>247</v>
      </c>
      <c r="B188" s="37" t="s">
        <v>195</v>
      </c>
      <c r="C188" s="79" t="s">
        <v>454</v>
      </c>
      <c r="D188" s="80">
        <f>D189</f>
        <v>470600</v>
      </c>
      <c r="E188" s="80">
        <f>E189</f>
        <v>124392.21</v>
      </c>
      <c r="F188" s="76">
        <f t="shared" si="56"/>
        <v>346207.79</v>
      </c>
    </row>
    <row r="189" spans="1:6" ht="20.25">
      <c r="A189" s="87" t="s">
        <v>380</v>
      </c>
      <c r="B189" s="37" t="s">
        <v>195</v>
      </c>
      <c r="C189" s="79" t="s">
        <v>455</v>
      </c>
      <c r="D189" s="80">
        <f>D190+D191</f>
        <v>470600</v>
      </c>
      <c r="E189" s="80">
        <f>E190+E191</f>
        <v>124392.21</v>
      </c>
      <c r="F189" s="76">
        <f t="shared" si="56"/>
        <v>346207.79</v>
      </c>
    </row>
    <row r="190" spans="1:6" ht="20.25">
      <c r="A190" s="87" t="s">
        <v>456</v>
      </c>
      <c r="B190" s="37" t="s">
        <v>195</v>
      </c>
      <c r="C190" s="79" t="s">
        <v>457</v>
      </c>
      <c r="D190" s="80">
        <v>433000</v>
      </c>
      <c r="E190" s="80">
        <v>124392.21</v>
      </c>
      <c r="F190" s="76">
        <f t="shared" si="56"/>
        <v>308607.79</v>
      </c>
    </row>
    <row r="191" spans="1:6" ht="20.25">
      <c r="A191" s="87"/>
      <c r="B191" s="37" t="s">
        <v>195</v>
      </c>
      <c r="C191" s="79" t="s">
        <v>458</v>
      </c>
      <c r="D191" s="80">
        <v>37600</v>
      </c>
      <c r="E191" s="80">
        <v>0</v>
      </c>
      <c r="F191" s="76">
        <f t="shared" si="56"/>
        <v>37600</v>
      </c>
    </row>
    <row r="192" spans="1:6" ht="20.25">
      <c r="A192" s="87" t="s">
        <v>264</v>
      </c>
      <c r="B192" s="37" t="s">
        <v>195</v>
      </c>
      <c r="C192" s="79" t="s">
        <v>459</v>
      </c>
      <c r="D192" s="80">
        <f>D193</f>
        <v>100500</v>
      </c>
      <c r="E192" s="80">
        <f>E193</f>
        <v>24284</v>
      </c>
      <c r="F192" s="76">
        <f t="shared" si="56"/>
        <v>76216</v>
      </c>
    </row>
    <row r="193" spans="1:6" ht="36.75" customHeight="1">
      <c r="A193" s="87" t="s">
        <v>266</v>
      </c>
      <c r="B193" s="37" t="s">
        <v>195</v>
      </c>
      <c r="C193" s="79" t="s">
        <v>460</v>
      </c>
      <c r="D193" s="80">
        <v>100500</v>
      </c>
      <c r="E193" s="80">
        <v>24284</v>
      </c>
      <c r="F193" s="76">
        <f t="shared" si="56"/>
        <v>76216</v>
      </c>
    </row>
    <row r="194" spans="1:6" ht="36" customHeight="1">
      <c r="A194" s="87" t="s">
        <v>461</v>
      </c>
      <c r="B194" s="37" t="s">
        <v>195</v>
      </c>
      <c r="C194" s="79" t="s">
        <v>462</v>
      </c>
      <c r="D194" s="80">
        <f aca="true" t="shared" si="61" ref="D194:D196">D195</f>
        <v>259300</v>
      </c>
      <c r="E194" s="80">
        <f aca="true" t="shared" si="62" ref="E194:E196">E195</f>
        <v>154707.68</v>
      </c>
      <c r="F194" s="76">
        <f t="shared" si="56"/>
        <v>104592.32</v>
      </c>
    </row>
    <row r="195" spans="1:6" ht="44.25" customHeight="1">
      <c r="A195" s="87" t="s">
        <v>241</v>
      </c>
      <c r="B195" s="37" t="s">
        <v>195</v>
      </c>
      <c r="C195" s="79" t="s">
        <v>463</v>
      </c>
      <c r="D195" s="80">
        <f t="shared" si="61"/>
        <v>259300</v>
      </c>
      <c r="E195" s="80">
        <f t="shared" si="62"/>
        <v>154707.68</v>
      </c>
      <c r="F195" s="76">
        <f t="shared" si="56"/>
        <v>104592.32</v>
      </c>
    </row>
    <row r="196" spans="1:6" ht="44.25" customHeight="1">
      <c r="A196" s="87" t="s">
        <v>243</v>
      </c>
      <c r="B196" s="37" t="s">
        <v>195</v>
      </c>
      <c r="C196" s="79" t="s">
        <v>464</v>
      </c>
      <c r="D196" s="80">
        <f t="shared" si="61"/>
        <v>259300</v>
      </c>
      <c r="E196" s="80">
        <f t="shared" si="62"/>
        <v>154707.68</v>
      </c>
      <c r="F196" s="76">
        <f t="shared" si="56"/>
        <v>104592.32</v>
      </c>
    </row>
    <row r="197" spans="1:6" ht="37.5" customHeight="1">
      <c r="A197" s="87" t="s">
        <v>255</v>
      </c>
      <c r="B197" s="37" t="s">
        <v>195</v>
      </c>
      <c r="C197" s="79" t="s">
        <v>465</v>
      </c>
      <c r="D197" s="80">
        <f>D198+D202</f>
        <v>259300</v>
      </c>
      <c r="E197" s="80">
        <f>E198+E202</f>
        <v>154707.68</v>
      </c>
      <c r="F197" s="76">
        <f t="shared" si="56"/>
        <v>104592.32</v>
      </c>
    </row>
    <row r="198" spans="1:6" ht="20.25">
      <c r="A198" s="87" t="s">
        <v>247</v>
      </c>
      <c r="B198" s="37" t="s">
        <v>195</v>
      </c>
      <c r="C198" s="79" t="s">
        <v>466</v>
      </c>
      <c r="D198" s="80">
        <f>D199</f>
        <v>239300</v>
      </c>
      <c r="E198" s="80">
        <f>E199</f>
        <v>142922</v>
      </c>
      <c r="F198" s="76">
        <f t="shared" si="56"/>
        <v>96378</v>
      </c>
    </row>
    <row r="199" spans="1:6" ht="20.25">
      <c r="A199" s="87" t="s">
        <v>380</v>
      </c>
      <c r="B199" s="37" t="s">
        <v>195</v>
      </c>
      <c r="C199" s="79" t="s">
        <v>467</v>
      </c>
      <c r="D199" s="80">
        <f>D200+D201</f>
        <v>239300</v>
      </c>
      <c r="E199" s="80">
        <f>E200+E201</f>
        <v>142922</v>
      </c>
      <c r="F199" s="76">
        <f t="shared" si="56"/>
        <v>96378</v>
      </c>
    </row>
    <row r="200" spans="1:6" ht="20.25">
      <c r="A200" s="87" t="s">
        <v>382</v>
      </c>
      <c r="B200" s="37" t="s">
        <v>195</v>
      </c>
      <c r="C200" s="79" t="s">
        <v>468</v>
      </c>
      <c r="D200" s="80">
        <v>149300</v>
      </c>
      <c r="E200" s="80">
        <v>95000</v>
      </c>
      <c r="F200" s="76">
        <f t="shared" si="56"/>
        <v>54300</v>
      </c>
    </row>
    <row r="201" spans="1:6" ht="20.25">
      <c r="A201" s="87" t="s">
        <v>253</v>
      </c>
      <c r="B201" s="37" t="s">
        <v>195</v>
      </c>
      <c r="C201" s="79" t="s">
        <v>469</v>
      </c>
      <c r="D201" s="80">
        <v>90000</v>
      </c>
      <c r="E201" s="80">
        <v>47922</v>
      </c>
      <c r="F201" s="76">
        <f t="shared" si="56"/>
        <v>42078</v>
      </c>
    </row>
    <row r="202" spans="1:6" ht="20.25">
      <c r="A202" s="87" t="s">
        <v>264</v>
      </c>
      <c r="B202" s="37" t="s">
        <v>195</v>
      </c>
      <c r="C202" s="79" t="s">
        <v>470</v>
      </c>
      <c r="D202" s="80">
        <f>D203</f>
        <v>20000</v>
      </c>
      <c r="E202" s="80">
        <f>E203</f>
        <v>11785.68</v>
      </c>
      <c r="F202" s="76">
        <f t="shared" si="56"/>
        <v>8214.32</v>
      </c>
    </row>
    <row r="203" spans="1:6" ht="20.25">
      <c r="A203" s="87" t="s">
        <v>266</v>
      </c>
      <c r="B203" s="37" t="s">
        <v>195</v>
      </c>
      <c r="C203" s="79" t="s">
        <v>471</v>
      </c>
      <c r="D203" s="80">
        <v>20000</v>
      </c>
      <c r="E203" s="80">
        <v>11785.68</v>
      </c>
      <c r="F203" s="76">
        <f t="shared" si="56"/>
        <v>8214.32</v>
      </c>
    </row>
    <row r="204" spans="1:6" ht="20.25">
      <c r="A204" s="87" t="s">
        <v>472</v>
      </c>
      <c r="B204" s="37" t="s">
        <v>195</v>
      </c>
      <c r="C204" s="79" t="s">
        <v>473</v>
      </c>
      <c r="D204" s="80">
        <f aca="true" t="shared" si="63" ref="D204:D206">D205</f>
        <v>2081400</v>
      </c>
      <c r="E204" s="80">
        <f aca="true" t="shared" si="64" ref="E204:E205">E205</f>
        <v>1405750</v>
      </c>
      <c r="F204" s="76">
        <f t="shared" si="56"/>
        <v>675650</v>
      </c>
    </row>
    <row r="205" spans="1:6" ht="20.25">
      <c r="A205" s="87" t="s">
        <v>474</v>
      </c>
      <c r="B205" s="37" t="s">
        <v>195</v>
      </c>
      <c r="C205" s="79" t="s">
        <v>475</v>
      </c>
      <c r="D205" s="80">
        <f t="shared" si="63"/>
        <v>2081400</v>
      </c>
      <c r="E205" s="80">
        <f t="shared" si="64"/>
        <v>1405750</v>
      </c>
      <c r="F205" s="76">
        <f t="shared" si="56"/>
        <v>675650</v>
      </c>
    </row>
    <row r="206" spans="1:6" ht="20.25">
      <c r="A206" s="87" t="s">
        <v>382</v>
      </c>
      <c r="B206" s="37" t="s">
        <v>195</v>
      </c>
      <c r="C206" s="79" t="s">
        <v>476</v>
      </c>
      <c r="D206" s="80">
        <f t="shared" si="63"/>
        <v>2081400</v>
      </c>
      <c r="E206" s="80">
        <f>E207+E217</f>
        <v>1405750</v>
      </c>
      <c r="F206" s="76">
        <f t="shared" si="56"/>
        <v>675650</v>
      </c>
    </row>
    <row r="207" spans="1:6" ht="66.75" customHeight="1">
      <c r="A207" s="87" t="s">
        <v>477</v>
      </c>
      <c r="B207" s="37" t="s">
        <v>195</v>
      </c>
      <c r="C207" s="79" t="s">
        <v>478</v>
      </c>
      <c r="D207" s="80">
        <f>D208+D215</f>
        <v>2081400</v>
      </c>
      <c r="E207" s="80">
        <f>E211</f>
        <v>1109900</v>
      </c>
      <c r="F207" s="76">
        <f t="shared" si="56"/>
        <v>971500</v>
      </c>
    </row>
    <row r="208" spans="1:6" ht="66.75" customHeight="1">
      <c r="A208" s="87" t="s">
        <v>479</v>
      </c>
      <c r="B208" s="37" t="s">
        <v>195</v>
      </c>
      <c r="C208" s="79" t="s">
        <v>480</v>
      </c>
      <c r="D208" s="80">
        <f aca="true" t="shared" si="65" ref="D208:D213">D209</f>
        <v>1604400</v>
      </c>
      <c r="E208" s="80">
        <f aca="true" t="shared" si="66" ref="E208:E213">E209</f>
        <v>1109900</v>
      </c>
      <c r="F208" s="76">
        <f t="shared" si="56"/>
        <v>494500</v>
      </c>
    </row>
    <row r="209" spans="1:6" ht="69" customHeight="1">
      <c r="A209" s="87" t="s">
        <v>481</v>
      </c>
      <c r="B209" s="37" t="s">
        <v>195</v>
      </c>
      <c r="C209" s="79" t="s">
        <v>482</v>
      </c>
      <c r="D209" s="80">
        <f t="shared" si="65"/>
        <v>1604400</v>
      </c>
      <c r="E209" s="80">
        <f t="shared" si="66"/>
        <v>1109900</v>
      </c>
      <c r="F209" s="76">
        <f t="shared" si="56"/>
        <v>494500</v>
      </c>
    </row>
    <row r="210" spans="1:6" ht="30.75" customHeight="1">
      <c r="A210" s="87" t="s">
        <v>483</v>
      </c>
      <c r="B210" s="98" t="s">
        <v>195</v>
      </c>
      <c r="C210" s="79" t="s">
        <v>484</v>
      </c>
      <c r="D210" s="80">
        <f t="shared" si="65"/>
        <v>1604400</v>
      </c>
      <c r="E210" s="80">
        <f t="shared" si="66"/>
        <v>1109900</v>
      </c>
      <c r="F210" s="76">
        <f t="shared" si="56"/>
        <v>494500</v>
      </c>
    </row>
    <row r="211" spans="1:6" ht="63" customHeight="1">
      <c r="A211" s="100" t="s">
        <v>481</v>
      </c>
      <c r="B211" s="37" t="s">
        <v>195</v>
      </c>
      <c r="C211" s="79" t="s">
        <v>485</v>
      </c>
      <c r="D211" s="80">
        <f t="shared" si="65"/>
        <v>1604400</v>
      </c>
      <c r="E211" s="80">
        <f t="shared" si="66"/>
        <v>1109900</v>
      </c>
      <c r="F211" s="76">
        <f t="shared" si="56"/>
        <v>494500</v>
      </c>
    </row>
    <row r="212" spans="1:6" ht="20.25">
      <c r="A212" s="87" t="s">
        <v>247</v>
      </c>
      <c r="B212" s="37" t="s">
        <v>195</v>
      </c>
      <c r="C212" s="79" t="s">
        <v>486</v>
      </c>
      <c r="D212" s="80">
        <f t="shared" si="65"/>
        <v>1604400</v>
      </c>
      <c r="E212" s="80">
        <f t="shared" si="66"/>
        <v>1109900</v>
      </c>
      <c r="F212" s="76">
        <f aca="true" t="shared" si="67" ref="F212:F213">E212</f>
        <v>1109900</v>
      </c>
    </row>
    <row r="213" spans="1:6" ht="20.25">
      <c r="A213" s="87" t="s">
        <v>422</v>
      </c>
      <c r="B213" s="37" t="s">
        <v>195</v>
      </c>
      <c r="C213" s="79" t="s">
        <v>487</v>
      </c>
      <c r="D213" s="80">
        <f t="shared" si="65"/>
        <v>1604400</v>
      </c>
      <c r="E213" s="80">
        <f t="shared" si="66"/>
        <v>1109900</v>
      </c>
      <c r="F213" s="76">
        <f t="shared" si="67"/>
        <v>1109900</v>
      </c>
    </row>
    <row r="214" spans="1:6" ht="30">
      <c r="A214" s="87" t="s">
        <v>488</v>
      </c>
      <c r="B214" s="37" t="s">
        <v>195</v>
      </c>
      <c r="C214" s="79" t="s">
        <v>489</v>
      </c>
      <c r="D214" s="80">
        <v>1604400</v>
      </c>
      <c r="E214" s="80">
        <v>1109900</v>
      </c>
      <c r="F214" s="76">
        <f aca="true" t="shared" si="68" ref="F214:F216">D214-E214</f>
        <v>494500</v>
      </c>
    </row>
    <row r="215" spans="1:6" ht="79.5" customHeight="1">
      <c r="A215" s="86" t="s">
        <v>490</v>
      </c>
      <c r="B215" s="37" t="s">
        <v>195</v>
      </c>
      <c r="C215" s="79" t="s">
        <v>491</v>
      </c>
      <c r="D215" s="80">
        <f>D217</f>
        <v>477000</v>
      </c>
      <c r="E215" s="80">
        <f>E217</f>
        <v>295850</v>
      </c>
      <c r="F215" s="76">
        <f t="shared" si="68"/>
        <v>181150</v>
      </c>
    </row>
    <row r="216" spans="1:6" ht="65.25" customHeight="1">
      <c r="A216" s="87" t="s">
        <v>492</v>
      </c>
      <c r="B216" s="37" t="s">
        <v>195</v>
      </c>
      <c r="C216" s="79" t="s">
        <v>493</v>
      </c>
      <c r="D216" s="80">
        <f aca="true" t="shared" si="69" ref="D216:D218">D217</f>
        <v>477000</v>
      </c>
      <c r="E216" s="80">
        <f aca="true" t="shared" si="70" ref="E216:E218">E217</f>
        <v>295850</v>
      </c>
      <c r="F216" s="76">
        <f t="shared" si="68"/>
        <v>181150</v>
      </c>
    </row>
    <row r="217" spans="1:6" ht="20.25">
      <c r="A217" s="87" t="s">
        <v>247</v>
      </c>
      <c r="B217" s="37" t="s">
        <v>195</v>
      </c>
      <c r="C217" s="79" t="s">
        <v>494</v>
      </c>
      <c r="D217" s="80">
        <f t="shared" si="69"/>
        <v>477000</v>
      </c>
      <c r="E217" s="80">
        <f t="shared" si="70"/>
        <v>295850</v>
      </c>
      <c r="F217" s="76">
        <f aca="true" t="shared" si="71" ref="F217:F218">E217</f>
        <v>295850</v>
      </c>
    </row>
    <row r="218" spans="1:6" ht="20.25">
      <c r="A218" s="87" t="s">
        <v>422</v>
      </c>
      <c r="B218" s="37" t="s">
        <v>195</v>
      </c>
      <c r="C218" s="79" t="s">
        <v>495</v>
      </c>
      <c r="D218" s="80">
        <f t="shared" si="69"/>
        <v>477000</v>
      </c>
      <c r="E218" s="80">
        <f t="shared" si="70"/>
        <v>295850</v>
      </c>
      <c r="F218" s="76">
        <f t="shared" si="71"/>
        <v>295850</v>
      </c>
    </row>
    <row r="219" spans="1:20" ht="30">
      <c r="A219" s="87" t="s">
        <v>488</v>
      </c>
      <c r="B219" s="37" t="s">
        <v>195</v>
      </c>
      <c r="C219" s="79" t="s">
        <v>496</v>
      </c>
      <c r="D219" s="80">
        <v>477000</v>
      </c>
      <c r="E219" s="80">
        <v>295850</v>
      </c>
      <c r="F219" s="76">
        <f aca="true" t="shared" si="72" ref="F219:F239">D219-E219</f>
        <v>181150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20.25">
      <c r="A220" s="87" t="s">
        <v>497</v>
      </c>
      <c r="B220" s="37" t="s">
        <v>195</v>
      </c>
      <c r="C220" s="79" t="s">
        <v>498</v>
      </c>
      <c r="D220" s="80">
        <f aca="true" t="shared" si="73" ref="D220:D226">D221</f>
        <v>20000</v>
      </c>
      <c r="E220" s="80">
        <f aca="true" t="shared" si="74" ref="E220:E226">E221</f>
        <v>11000</v>
      </c>
      <c r="F220" s="76">
        <f t="shared" si="72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20.25">
      <c r="A221" s="87" t="s">
        <v>499</v>
      </c>
      <c r="B221" s="37" t="s">
        <v>195</v>
      </c>
      <c r="C221" s="79" t="s">
        <v>500</v>
      </c>
      <c r="D221" s="80">
        <f t="shared" si="73"/>
        <v>20000</v>
      </c>
      <c r="E221" s="80">
        <f t="shared" si="74"/>
        <v>11000</v>
      </c>
      <c r="F221" s="76">
        <f t="shared" si="72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20.25">
      <c r="A222" s="87"/>
      <c r="B222" s="37" t="s">
        <v>195</v>
      </c>
      <c r="C222" s="79" t="s">
        <v>501</v>
      </c>
      <c r="D222" s="80">
        <f t="shared" si="73"/>
        <v>20000</v>
      </c>
      <c r="E222" s="80">
        <f t="shared" si="74"/>
        <v>11000</v>
      </c>
      <c r="F222" s="76">
        <f t="shared" si="72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90">
      <c r="A223" s="87" t="s">
        <v>502</v>
      </c>
      <c r="B223" s="37" t="s">
        <v>195</v>
      </c>
      <c r="C223" s="79" t="s">
        <v>503</v>
      </c>
      <c r="D223" s="80">
        <f t="shared" si="73"/>
        <v>20000</v>
      </c>
      <c r="E223" s="80">
        <f t="shared" si="74"/>
        <v>11000</v>
      </c>
      <c r="F223" s="76">
        <f t="shared" si="72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30">
      <c r="A224" s="87" t="s">
        <v>504</v>
      </c>
      <c r="B224" s="37" t="s">
        <v>195</v>
      </c>
      <c r="C224" s="79" t="s">
        <v>505</v>
      </c>
      <c r="D224" s="80">
        <f t="shared" si="73"/>
        <v>20000</v>
      </c>
      <c r="E224" s="80">
        <f t="shared" si="74"/>
        <v>11000</v>
      </c>
      <c r="F224" s="76">
        <f t="shared" si="72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20.25">
      <c r="A225" s="87" t="s">
        <v>247</v>
      </c>
      <c r="B225" s="37" t="s">
        <v>195</v>
      </c>
      <c r="C225" s="79" t="s">
        <v>506</v>
      </c>
      <c r="D225" s="80">
        <f t="shared" si="73"/>
        <v>20000</v>
      </c>
      <c r="E225" s="80">
        <f t="shared" si="74"/>
        <v>11000</v>
      </c>
      <c r="F225" s="76">
        <f t="shared" si="72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ht="20.25">
      <c r="A226" s="87" t="s">
        <v>507</v>
      </c>
      <c r="B226" s="37" t="s">
        <v>195</v>
      </c>
      <c r="C226" s="79" t="s">
        <v>508</v>
      </c>
      <c r="D226" s="80">
        <f t="shared" si="73"/>
        <v>20000</v>
      </c>
      <c r="E226" s="80">
        <f t="shared" si="74"/>
        <v>11000</v>
      </c>
      <c r="F226" s="76">
        <f t="shared" si="72"/>
        <v>9000</v>
      </c>
      <c r="G226" s="101"/>
      <c r="H226" s="102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ht="30">
      <c r="A227" s="87" t="s">
        <v>509</v>
      </c>
      <c r="B227" s="37" t="s">
        <v>195</v>
      </c>
      <c r="C227" s="79" t="s">
        <v>510</v>
      </c>
      <c r="D227" s="80">
        <v>20000</v>
      </c>
      <c r="E227" s="80">
        <v>11000</v>
      </c>
      <c r="F227" s="76">
        <f t="shared" si="72"/>
        <v>9000</v>
      </c>
      <c r="G227" s="101"/>
      <c r="H227" s="102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1:6" ht="20.25">
      <c r="A228" s="72" t="s">
        <v>511</v>
      </c>
      <c r="B228" s="37" t="s">
        <v>195</v>
      </c>
      <c r="C228" s="79" t="s">
        <v>512</v>
      </c>
      <c r="D228" s="80">
        <f aca="true" t="shared" si="75" ref="D228:D233">D229</f>
        <v>45000</v>
      </c>
      <c r="E228" s="80">
        <f aca="true" t="shared" si="76" ref="E228:E233">E229</f>
        <v>22560</v>
      </c>
      <c r="F228" s="76">
        <f t="shared" si="72"/>
        <v>22440</v>
      </c>
    </row>
    <row r="229" spans="1:6" ht="21">
      <c r="A229" s="72" t="s">
        <v>513</v>
      </c>
      <c r="B229" s="37" t="s">
        <v>195</v>
      </c>
      <c r="C229" s="79" t="s">
        <v>514</v>
      </c>
      <c r="D229" s="80">
        <f t="shared" si="75"/>
        <v>45000</v>
      </c>
      <c r="E229" s="80">
        <f t="shared" si="76"/>
        <v>22560</v>
      </c>
      <c r="F229" s="76">
        <f t="shared" si="72"/>
        <v>22440</v>
      </c>
    </row>
    <row r="230" spans="1:6" ht="27.75" customHeight="1">
      <c r="A230" s="94" t="s">
        <v>372</v>
      </c>
      <c r="B230" s="37" t="s">
        <v>195</v>
      </c>
      <c r="C230" s="79" t="s">
        <v>515</v>
      </c>
      <c r="D230" s="80">
        <f t="shared" si="75"/>
        <v>45000</v>
      </c>
      <c r="E230" s="80">
        <f t="shared" si="76"/>
        <v>22560</v>
      </c>
      <c r="F230" s="76">
        <f t="shared" si="72"/>
        <v>22440</v>
      </c>
    </row>
    <row r="231" spans="1:6" ht="62.25">
      <c r="A231" s="103" t="s">
        <v>516</v>
      </c>
      <c r="B231" s="37" t="s">
        <v>195</v>
      </c>
      <c r="C231" s="79" t="s">
        <v>517</v>
      </c>
      <c r="D231" s="80">
        <f t="shared" si="75"/>
        <v>45000</v>
      </c>
      <c r="E231" s="80">
        <f t="shared" si="76"/>
        <v>22560</v>
      </c>
      <c r="F231" s="76">
        <f t="shared" si="72"/>
        <v>22440</v>
      </c>
    </row>
    <row r="232" spans="1:6" ht="30">
      <c r="A232" s="87" t="s">
        <v>241</v>
      </c>
      <c r="B232" s="37" t="s">
        <v>195</v>
      </c>
      <c r="C232" s="79" t="s">
        <v>518</v>
      </c>
      <c r="D232" s="80">
        <f t="shared" si="75"/>
        <v>45000</v>
      </c>
      <c r="E232" s="80">
        <f t="shared" si="76"/>
        <v>22560</v>
      </c>
      <c r="F232" s="76">
        <f t="shared" si="72"/>
        <v>22440</v>
      </c>
    </row>
    <row r="233" spans="1:6" ht="30">
      <c r="A233" s="87" t="s">
        <v>243</v>
      </c>
      <c r="B233" s="37" t="s">
        <v>195</v>
      </c>
      <c r="C233" s="79" t="s">
        <v>519</v>
      </c>
      <c r="D233" s="80">
        <f t="shared" si="75"/>
        <v>45000</v>
      </c>
      <c r="E233" s="80">
        <f t="shared" si="76"/>
        <v>22560</v>
      </c>
      <c r="F233" s="76">
        <f t="shared" si="72"/>
        <v>22440</v>
      </c>
    </row>
    <row r="234" spans="1:6" ht="32.25">
      <c r="A234" s="95" t="s">
        <v>255</v>
      </c>
      <c r="B234" s="37" t="s">
        <v>195</v>
      </c>
      <c r="C234" s="79" t="s">
        <v>520</v>
      </c>
      <c r="D234" s="80">
        <f>D235+D238</f>
        <v>45000</v>
      </c>
      <c r="E234" s="80">
        <f>E235+E238</f>
        <v>22560</v>
      </c>
      <c r="F234" s="76">
        <f t="shared" si="72"/>
        <v>22440</v>
      </c>
    </row>
    <row r="235" spans="1:6" ht="20.25">
      <c r="A235" s="104" t="s">
        <v>247</v>
      </c>
      <c r="B235" s="37" t="s">
        <v>195</v>
      </c>
      <c r="C235" s="79" t="s">
        <v>521</v>
      </c>
      <c r="D235" s="80">
        <f aca="true" t="shared" si="77" ref="D235:D236">D236</f>
        <v>25000</v>
      </c>
      <c r="E235" s="80">
        <f aca="true" t="shared" si="78" ref="E235:E236">E236</f>
        <v>22000</v>
      </c>
      <c r="F235" s="76">
        <f t="shared" si="72"/>
        <v>3000</v>
      </c>
    </row>
    <row r="236" spans="1:6" ht="20.25">
      <c r="A236" s="105" t="s">
        <v>380</v>
      </c>
      <c r="B236" s="37" t="s">
        <v>195</v>
      </c>
      <c r="C236" s="79" t="s">
        <v>522</v>
      </c>
      <c r="D236" s="80">
        <f t="shared" si="77"/>
        <v>25000</v>
      </c>
      <c r="E236" s="80">
        <f t="shared" si="78"/>
        <v>22000</v>
      </c>
      <c r="F236" s="76">
        <f t="shared" si="72"/>
        <v>3000</v>
      </c>
    </row>
    <row r="237" spans="1:6" ht="20.25">
      <c r="A237" s="91" t="s">
        <v>259</v>
      </c>
      <c r="B237" s="37" t="s">
        <v>195</v>
      </c>
      <c r="C237" s="79" t="s">
        <v>523</v>
      </c>
      <c r="D237" s="80">
        <v>25000</v>
      </c>
      <c r="E237" s="80">
        <v>22000</v>
      </c>
      <c r="F237" s="76">
        <f t="shared" si="72"/>
        <v>3000</v>
      </c>
    </row>
    <row r="238" spans="1:6" ht="20.25">
      <c r="A238" s="72" t="s">
        <v>264</v>
      </c>
      <c r="B238" s="37" t="s">
        <v>195</v>
      </c>
      <c r="C238" s="79" t="s">
        <v>524</v>
      </c>
      <c r="D238" s="80">
        <f>D239</f>
        <v>20000</v>
      </c>
      <c r="E238" s="80">
        <f>E239</f>
        <v>560</v>
      </c>
      <c r="F238" s="76">
        <f t="shared" si="72"/>
        <v>19440</v>
      </c>
    </row>
    <row r="239" spans="1:6" ht="21">
      <c r="A239" s="89" t="s">
        <v>266</v>
      </c>
      <c r="B239" s="106" t="s">
        <v>195</v>
      </c>
      <c r="C239" s="79" t="s">
        <v>525</v>
      </c>
      <c r="D239" s="80">
        <v>20000</v>
      </c>
      <c r="E239" s="107">
        <v>560</v>
      </c>
      <c r="F239" s="108">
        <f t="shared" si="72"/>
        <v>19440</v>
      </c>
    </row>
    <row r="240" spans="1:10" ht="33">
      <c r="A240" s="89" t="s">
        <v>526</v>
      </c>
      <c r="B240" s="109">
        <v>450</v>
      </c>
      <c r="C240" s="110" t="s">
        <v>527</v>
      </c>
      <c r="D240" s="111">
        <v>-225100</v>
      </c>
      <c r="E240" s="112">
        <v>747675.95</v>
      </c>
      <c r="F240" s="113" t="s">
        <v>528</v>
      </c>
      <c r="J240" t="s">
        <v>529</v>
      </c>
    </row>
    <row r="241" spans="1:6" ht="12.75">
      <c r="A241" s="114"/>
      <c r="B241" s="77"/>
      <c r="C241" s="77"/>
      <c r="D241" s="77"/>
      <c r="E241" s="77"/>
      <c r="F241" s="77"/>
    </row>
    <row r="242" spans="1:6" ht="12.75">
      <c r="A242" s="114"/>
      <c r="B242" s="77"/>
      <c r="C242" s="77"/>
      <c r="D242" s="77"/>
      <c r="E242" s="77"/>
      <c r="F242" s="77"/>
    </row>
    <row r="243" spans="1:6" ht="12.75">
      <c r="A243" s="114"/>
      <c r="B243" s="77"/>
      <c r="C243" s="77"/>
      <c r="D243" s="77"/>
      <c r="E243" s="77"/>
      <c r="F243" s="77"/>
    </row>
    <row r="244" spans="1:6" ht="12.75">
      <c r="A244" s="114"/>
      <c r="B244" s="77"/>
      <c r="C244" s="77"/>
      <c r="D244" s="77"/>
      <c r="E244" s="77"/>
      <c r="F244" s="77" t="s">
        <v>529</v>
      </c>
    </row>
    <row r="245" spans="1:6" ht="12.75">
      <c r="A245" s="114"/>
      <c r="B245" s="77"/>
      <c r="C245" s="77"/>
      <c r="D245" s="77"/>
      <c r="E245" s="77"/>
      <c r="F245" s="77"/>
    </row>
    <row r="246" spans="1:6" ht="12.75">
      <c r="A246" s="114"/>
      <c r="B246" s="77"/>
      <c r="C246" s="77"/>
      <c r="D246" s="77"/>
      <c r="E246" s="77"/>
      <c r="F246" s="77"/>
    </row>
    <row r="247" spans="1:6" ht="12.75">
      <c r="A247" s="114"/>
      <c r="B247" s="77"/>
      <c r="C247" s="77"/>
      <c r="D247" s="77"/>
      <c r="E247" s="77" t="s">
        <v>529</v>
      </c>
      <c r="F247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530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531</v>
      </c>
      <c r="D4" s="26" t="s">
        <v>190</v>
      </c>
      <c r="E4" s="121"/>
      <c r="F4" s="122" t="s">
        <v>532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533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534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535</v>
      </c>
      <c r="B10" s="33" t="s">
        <v>536</v>
      </c>
      <c r="C10" s="128" t="s">
        <v>537</v>
      </c>
      <c r="D10" s="129">
        <f>D19</f>
        <v>225100</v>
      </c>
      <c r="E10" s="129">
        <f>E19</f>
        <v>-747675.95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538</v>
      </c>
      <c r="C11" s="42" t="s">
        <v>528</v>
      </c>
      <c r="D11" s="132" t="s">
        <v>539</v>
      </c>
      <c r="E11" s="132" t="s">
        <v>539</v>
      </c>
      <c r="F11" s="133" t="s">
        <v>539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540</v>
      </c>
      <c r="B12" s="37"/>
      <c r="C12" s="42" t="s">
        <v>539</v>
      </c>
      <c r="D12" s="132" t="s">
        <v>539</v>
      </c>
      <c r="E12" s="132" t="s">
        <v>539</v>
      </c>
      <c r="F12" s="133" t="s">
        <v>539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541</v>
      </c>
      <c r="B13" s="37"/>
      <c r="C13" s="42" t="s">
        <v>539</v>
      </c>
      <c r="D13" s="132" t="s">
        <v>539</v>
      </c>
      <c r="E13" s="132" t="s">
        <v>539</v>
      </c>
      <c r="F13" s="133" t="s">
        <v>539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539</v>
      </c>
      <c r="D14" s="132" t="s">
        <v>539</v>
      </c>
      <c r="E14" s="132" t="s">
        <v>539</v>
      </c>
      <c r="F14" s="133" t="s">
        <v>539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539</v>
      </c>
      <c r="D15" s="132" t="s">
        <v>539</v>
      </c>
      <c r="E15" s="132" t="s">
        <v>539</v>
      </c>
      <c r="F15" s="133" t="s">
        <v>539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542</v>
      </c>
      <c r="B16" s="37"/>
      <c r="C16" s="42" t="s">
        <v>539</v>
      </c>
      <c r="D16" s="132" t="s">
        <v>539</v>
      </c>
      <c r="E16" s="132" t="s">
        <v>539</v>
      </c>
      <c r="F16" s="133" t="s">
        <v>539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541</v>
      </c>
      <c r="B17" s="37"/>
      <c r="C17" s="42" t="s">
        <v>539</v>
      </c>
      <c r="D17" s="132" t="s">
        <v>539</v>
      </c>
      <c r="E17" s="132" t="s">
        <v>539</v>
      </c>
      <c r="F17" s="133" t="s">
        <v>539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543</v>
      </c>
      <c r="C18" s="42" t="s">
        <v>528</v>
      </c>
      <c r="D18" s="132" t="s">
        <v>539</v>
      </c>
      <c r="E18" s="132" t="s">
        <v>539</v>
      </c>
      <c r="F18" s="133" t="s">
        <v>539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544</v>
      </c>
      <c r="B19" s="37" t="s">
        <v>545</v>
      </c>
      <c r="C19" s="137" t="s">
        <v>546</v>
      </c>
      <c r="D19" s="138">
        <v>225100</v>
      </c>
      <c r="E19" s="138">
        <v>-747675.95</v>
      </c>
      <c r="F19" s="139" t="s">
        <v>539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547</v>
      </c>
      <c r="B20" s="37" t="s">
        <v>548</v>
      </c>
      <c r="C20" s="137" t="s">
        <v>549</v>
      </c>
      <c r="D20" s="39">
        <v>-8000500</v>
      </c>
      <c r="E20" s="141">
        <v>-5651923.36</v>
      </c>
      <c r="F20" s="133" t="s">
        <v>539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550</v>
      </c>
      <c r="B21" s="37" t="s">
        <v>548</v>
      </c>
      <c r="C21" s="137" t="s">
        <v>551</v>
      </c>
      <c r="D21" s="39">
        <v>-8000500</v>
      </c>
      <c r="E21" s="141">
        <v>-5651923.36</v>
      </c>
      <c r="F21" s="133" t="s">
        <v>539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552</v>
      </c>
      <c r="B22" s="37" t="s">
        <v>548</v>
      </c>
      <c r="C22" s="137" t="s">
        <v>553</v>
      </c>
      <c r="D22" s="39">
        <v>-8000500</v>
      </c>
      <c r="E22" s="141">
        <v>-5651923.36</v>
      </c>
      <c r="F22" s="143" t="s">
        <v>539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554</v>
      </c>
      <c r="B23" s="37" t="s">
        <v>548</v>
      </c>
      <c r="C23" s="137" t="s">
        <v>555</v>
      </c>
      <c r="D23" s="39">
        <v>-8000500</v>
      </c>
      <c r="E23" s="141">
        <v>-5651923.36</v>
      </c>
      <c r="F23" s="133" t="s">
        <v>539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556</v>
      </c>
      <c r="B24" s="37" t="s">
        <v>557</v>
      </c>
      <c r="C24" s="137" t="s">
        <v>558</v>
      </c>
      <c r="D24" s="39">
        <v>8225600</v>
      </c>
      <c r="E24" s="138">
        <v>4904247.41</v>
      </c>
      <c r="F24" s="143" t="s">
        <v>539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559</v>
      </c>
      <c r="B25" s="37" t="s">
        <v>557</v>
      </c>
      <c r="C25" s="137" t="s">
        <v>560</v>
      </c>
      <c r="D25" s="39">
        <v>8225600</v>
      </c>
      <c r="E25" s="138">
        <v>4904247.41</v>
      </c>
      <c r="F25" s="133" t="s">
        <v>539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561</v>
      </c>
      <c r="B26" s="37" t="s">
        <v>557</v>
      </c>
      <c r="C26" s="137" t="s">
        <v>562</v>
      </c>
      <c r="D26" s="39">
        <v>8225600</v>
      </c>
      <c r="E26" s="138">
        <v>4904247.41</v>
      </c>
      <c r="F26" s="133" t="s">
        <v>539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563</v>
      </c>
      <c r="B27" s="52" t="s">
        <v>557</v>
      </c>
      <c r="C27" s="147" t="s">
        <v>564</v>
      </c>
      <c r="D27" s="39">
        <v>8225600</v>
      </c>
      <c r="E27" s="138">
        <v>4904247.41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529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565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566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567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568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569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2013-09-06T06:34:32Z</cp:lastPrinted>
  <dcterms:created xsi:type="dcterms:W3CDTF">1999-06-18T08:49:53Z</dcterms:created>
  <dcterms:modified xsi:type="dcterms:W3CDTF">2015-02-24T09:11:20Z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