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'доходы'!$A$1:$G$107</definedName>
    <definedName name="_xlnm.Print_Area" localSheetId="2">'источники'!$A$1:$F$42</definedName>
    <definedName name="_xlnm.Print_Area" localSheetId="1">'расходы'!$A$1:$F$212</definedName>
    <definedName name="_xlnm.Print_Area" localSheetId="0">'доходы'!$A$1:$G$107</definedName>
    <definedName name="_xlnm.Print_Area" localSheetId="1">'расходы'!$A$1:$F$212</definedName>
    <definedName name="_xlnm.Print_Area" localSheetId="2">'источники'!$A$1:$F$42</definedName>
  </definedNames>
  <calcPr fullCalcOnLoad="1"/>
</workbook>
</file>

<file path=xl/sharedStrings.xml><?xml version="1.0" encoding="utf-8"?>
<sst xmlns="http://schemas.openxmlformats.org/spreadsheetml/2006/main" count="999" uniqueCount="524">
  <si>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</si>
  <si>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</si>
  <si>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</si>
  <si>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</si>
  <si>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                                   на  1 октября  2012 г.</t>
  </si>
  <si>
    <t xml:space="preserve">             Дата</t>
  </si>
  <si>
    <t>01.10.2012</t>
  </si>
  <si>
    <t>Наименование</t>
  </si>
  <si>
    <t xml:space="preserve">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</si>
  <si>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</si>
  <si>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</si>
  <si>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</si>
  <si>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</si>
  <si>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2"/>
      </rPr>
      <t>Муниципальное образование Углеродовского городского поселения Красносулинского района</t>
    </r>
  </si>
  <si>
    <t xml:space="preserve">        по ОКАТО</t>
  </si>
  <si>
    <t>60226565000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</si>
  <si>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</si>
  <si>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</si>
  <si>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</si>
  <si>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</si>
  <si>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</si>
  <si>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</si>
  <si>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</si>
  <si>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</si>
  <si>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</si>
  <si>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</si>
  <si>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</si>
  <si>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</si>
  <si>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</si>
  <si>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</si>
  <si>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</si>
  <si>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</si>
  <si>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</si>
  <si>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</si>
  <si>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</si>
  <si>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</si>
  <si>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</si>
  <si>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</si>
  <si>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</si>
  <si>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</si>
  <si>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</si>
  <si>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</si>
  <si>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</si>
  <si>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</si>
  <si>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</si>
  <si>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</si>
  <si>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</si>
  <si>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000 1 01 02021 01 0000 110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</si>
  <si>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</si>
  <si>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000 1 01 02030 01 0000 110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</si>
  <si>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</si>
  <si>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</si>
  <si>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</si>
  <si>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</si>
  <si>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</si>
  <si>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000 1 05 01000 00 0000 000</t>
  </si>
  <si>
    <t>Налог, взимаемый c налогоплательщиков, выбравших в качестве объекта налогообложения доходы</t>
  </si>
  <si>
    <t>000 1 05 01010 00 0000 110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</si>
  <si>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</si>
  <si>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</si>
  <si>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000 1 05 01012 01 0000 110</t>
  </si>
  <si>
    <t>Единый сельскохозяйственный налог</t>
  </si>
  <si>
    <t>000 1 05 03000 01 0000 000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</si>
  <si>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</si>
  <si>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</si>
  <si>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</si>
  <si>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</si>
  <si>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</si>
  <si>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</si>
  <si>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</si>
  <si>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зачисляемый в бюджеты поселений</t>
  </si>
  <si>
    <t>182 1 06 01030 10 1000 110</t>
  </si>
  <si>
    <t>Пени по налогу на имущество физических лиц, зачисляемый в бюджеты поселений</t>
  </si>
  <si>
    <t>182 1 06 01030 10 2000 110</t>
  </si>
  <si>
    <t>0</t>
  </si>
  <si>
    <t>Транспортный налог с физических лиц</t>
  </si>
  <si>
    <t>182 1 06 04012 02 1000 110</t>
  </si>
  <si>
    <t>Пени по транспортному  налогу  с физических лиц</t>
  </si>
  <si>
    <t>182 1 06 04012 02 2000 110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</si>
  <si>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</si>
  <si>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</si>
  <si>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</si>
  <si>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</si>
  <si>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</si>
  <si>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</si>
  <si>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182 1 06 06013 10 1000 110</t>
  </si>
  <si>
    <t>Пени по земельному  налогу, взимаемаемому 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</si>
  <si>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</si>
  <si>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</si>
  <si>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</si>
  <si>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</si>
  <si>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</si>
  <si>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011</t>
  </si>
  <si>
    <t>1 1 06 06023 10 0000 110</t>
  </si>
  <si>
    <t>012</t>
  </si>
  <si>
    <t>2 1 06 06023 10 0000 110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</si>
  <si>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</si>
  <si>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</si>
  <si>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</si>
  <si>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</si>
  <si>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</si>
  <si>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</si>
  <si>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</si>
  <si>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</si>
  <si>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</si>
  <si>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</si>
  <si>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</si>
  <si>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</si>
  <si>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</si>
  <si>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</si>
  <si>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</si>
  <si>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</si>
  <si>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</si>
  <si>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</si>
  <si>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</si>
  <si>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</si>
  <si>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</si>
  <si>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</si>
  <si>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</si>
  <si>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</si>
  <si>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</si>
  <si>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</si>
  <si>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</si>
  <si>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</si>
  <si>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</si>
  <si>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</si>
  <si>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</si>
  <si>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</si>
  <si>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</si>
  <si>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</si>
  <si>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951 1 11 05030 00 0000 120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</si>
  <si>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</si>
  <si>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</si>
  <si>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</si>
  <si>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</si>
  <si>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компенсаций затрат государства</t>
  </si>
  <si>
    <t>000 1 13 02990 00 0000 130</t>
  </si>
  <si>
    <t>Прочие доходы от компенсаций бюджетов поселений</t>
  </si>
  <si>
    <t>000 1 13 02995 10 0000 130</t>
  </si>
  <si>
    <t>000 1 14 00000 00 0000 000</t>
  </si>
  <si>
    <t>000 1 14 06000 00 0000 430</t>
  </si>
  <si>
    <t>000 1 14 06010 00 0000 430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</si>
  <si>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</si>
  <si>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</si>
  <si>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</si>
  <si>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</si>
  <si>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</si>
  <si>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</si>
  <si>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</si>
  <si>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</si>
  <si>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</si>
  <si>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</si>
  <si>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</si>
  <si>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</si>
  <si>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</si>
  <si>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</si>
  <si>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</si>
  <si>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</si>
  <si>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</si>
  <si>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</si>
  <si>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</si>
  <si>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</si>
  <si>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</si>
  <si>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</si>
  <si>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</si>
  <si>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бюджетом поселений на выполнение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</si>
  <si>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</si>
  <si>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</si>
  <si>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</si>
  <si>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</si>
  <si>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</si>
  <si>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</si>
  <si>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</si>
  <si>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</si>
  <si>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 субвенций и иных межбюджетных трансфертов, имеющих целевое назачение, прошлых лет</t>
  </si>
  <si>
    <t>000 2 19 00000 00 0000 000</t>
  </si>
  <si>
    <t>Возврат остатков субсидий субвенций и иных межбюджетных трансфертов, имеющих целевое назачение, прошлых лет из бюждетов поселений</t>
  </si>
  <si>
    <t>000 2 19 05000 10 0000151</t>
  </si>
  <si>
    <t xml:space="preserve"> 2. Расходы бюджета</t>
  </si>
  <si>
    <t xml:space="preserve">              Форма 0503117  с.2</t>
  </si>
  <si>
    <t xml:space="preserve">Код расхода </t>
  </si>
  <si>
    <t>Утвержденные</t>
  </si>
  <si>
    <t>Неисполненные</t>
  </si>
  <si>
    <t>по бюджетной</t>
  </si>
  <si>
    <t>Расходы бюджета - всего</t>
  </si>
  <si>
    <t>Общегосударственные вопросы</t>
  </si>
  <si>
    <t>200</t>
  </si>
  <si>
    <t>951 0100 0000000  000 000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</si>
  <si>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</si>
  <si>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</si>
  <si>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</si>
  <si>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</si>
  <si>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</si>
  <si>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</si>
  <si>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</si>
  <si>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951 0102 0020300 121 000</t>
  </si>
  <si>
    <t xml:space="preserve">Расходы 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</si>
  <si>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</si>
  <si>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</si>
  <si>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</si>
  <si>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</si>
  <si>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</si>
  <si>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Прочие выплаты</t>
  </si>
  <si>
    <t>951 0102 0020300 121 212</t>
  </si>
  <si>
    <t>Начисления на выплаты по оплате труда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</si>
  <si>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</si>
  <si>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</si>
  <si>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</si>
  <si>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</si>
  <si>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</si>
  <si>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</si>
  <si>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</si>
  <si>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</si>
  <si>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</si>
  <si>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</si>
  <si>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</si>
  <si>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Выполнение фукций органами местного самоуправления</t>
  </si>
  <si>
    <t>951 0104 0020400 121 000</t>
  </si>
  <si>
    <t>951 0104 0020400 121 200</t>
  </si>
  <si>
    <t>951 0104 0020400 121 210</t>
  </si>
  <si>
    <t>951 0104 0020400 121 211</t>
  </si>
  <si>
    <t>951 0104 0020400 121 212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</si>
  <si>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</si>
  <si>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</si>
  <si>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</si>
  <si>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</si>
  <si>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</si>
  <si>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</si>
  <si>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работ, услуг в сфере информационно-коммуникационных технологий</t>
  </si>
  <si>
    <t>951 0104 0020400 242 000</t>
  </si>
  <si>
    <t>Расходы</t>
  </si>
  <si>
    <t>951 0104 0020400 242 200</t>
  </si>
  <si>
    <t>Оплата работ .услуг</t>
  </si>
  <si>
    <t>951 0104 0020400 242 220</t>
  </si>
  <si>
    <t>Услуги связи</t>
  </si>
  <si>
    <t>951 0104 0020400 242 221</t>
  </si>
  <si>
    <t>Прочие работы, услуги</t>
  </si>
  <si>
    <t>951 0104 0020400 242 226</t>
  </si>
  <si>
    <t>Прочая закупка товаров, работ, услуг для государственных (муниципальных) нужд</t>
  </si>
  <si>
    <t>951 0104 0020400 244 000</t>
  </si>
  <si>
    <t>951 0104 0020400 244 200</t>
  </si>
  <si>
    <t>951 0104 0020400 244 220</t>
  </si>
  <si>
    <t>Коммунальные услуги</t>
  </si>
  <si>
    <t>951 0104 0020400 244 223</t>
  </si>
  <si>
    <t>951 0104 0020400 244 226</t>
  </si>
  <si>
    <t>Поступления нефинансовых активов</t>
  </si>
  <si>
    <t>951 0104 0020400 244 300</t>
  </si>
  <si>
    <t>Увеличение стоимости материальных запасов</t>
  </si>
  <si>
    <t>951 0104 0020400 244 340</t>
  </si>
  <si>
    <t>Уплата налога на имущество организаций и земельного налога</t>
  </si>
  <si>
    <t>951 0104 0020400 851 000</t>
  </si>
  <si>
    <t>950 0104 0020400 851 200</t>
  </si>
  <si>
    <t>Прочие расходы</t>
  </si>
  <si>
    <t>951 0104 0020400 851 290</t>
  </si>
  <si>
    <t>Уплата прочих налогов, сборов и иных платежей</t>
  </si>
  <si>
    <t>951 0104 0020400 852 000</t>
  </si>
  <si>
    <t>950 0104 0020400 852 200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</si>
  <si>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</si>
  <si>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</si>
  <si>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</si>
  <si>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</si>
  <si>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</si>
  <si>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2.1( 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территорий,зон их охраны),4.1, 4.4, 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</si>
  <si>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951 0104 5210215 000 000</t>
  </si>
  <si>
    <t>Фонд Компенсаций</t>
  </si>
  <si>
    <t>951 0104 5210215 009 000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</si>
  <si>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</si>
  <si>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</si>
  <si>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</si>
  <si>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</si>
  <si>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 xml:space="preserve">951 0104 5210600 000 000 </t>
  </si>
  <si>
    <t>951 0104 5210600 540 000</t>
  </si>
  <si>
    <t>расходы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</si>
  <si>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</si>
  <si>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</si>
  <si>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</si>
  <si>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</si>
  <si>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</si>
  <si>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</si>
  <si>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</si>
  <si>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951 0107 0200000 000 000</t>
  </si>
  <si>
    <t>Депутаты (члены) законодательного (предварительного) органа государственной власти субъекта Российской Федерации</t>
  </si>
  <si>
    <t>951 0107 0201000 000 000</t>
  </si>
  <si>
    <t>Специальные расходы</t>
  </si>
  <si>
    <t>951 0107 0201000 880 000</t>
  </si>
  <si>
    <t>951 0107 0201000 880 200</t>
  </si>
  <si>
    <t>951 0107 0201000 880 290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</si>
  <si>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</si>
  <si>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</si>
  <si>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</si>
  <si>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</si>
  <si>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</si>
  <si>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Резервные средства</t>
  </si>
  <si>
    <t>951 0111 0700500 870 000</t>
  </si>
  <si>
    <t>951 0111 0700500 870 200</t>
  </si>
  <si>
    <t>Прочие работы и услуги</t>
  </si>
  <si>
    <t>951 0111 0700500 870 290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</si>
  <si>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</si>
  <si>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</si>
  <si>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</si>
  <si>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</si>
  <si>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</si>
  <si>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 xml:space="preserve">951 0203 0010000 000 000 </t>
  </si>
  <si>
    <t>Осуществление первичного воинского учета на территориях, где отсутствуют военные комиссариаты</t>
  </si>
  <si>
    <t xml:space="preserve">951 0203 0013600 000 000 </t>
  </si>
  <si>
    <t>Фонды оплаты труда и страховые взносы</t>
  </si>
  <si>
    <t xml:space="preserve">951 0203 0013600 121 000 </t>
  </si>
  <si>
    <t xml:space="preserve">951 0203 0013600 121 200 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</si>
  <si>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</si>
  <si>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</si>
  <si>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</si>
  <si>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</si>
  <si>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</si>
  <si>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</si>
  <si>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</si>
  <si>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</si>
  <si>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гражданской обороны</t>
  </si>
  <si>
    <t>951 0309 0000000 000 000</t>
  </si>
  <si>
    <t xml:space="preserve">Межбюджетные трансферты </t>
  </si>
  <si>
    <t>951 0309 5210000 000 000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</si>
  <si>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</si>
  <si>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951 0309 5210600 000 000</t>
  </si>
  <si>
    <t>951 0309 5210600 540 000</t>
  </si>
  <si>
    <t>951 0309 5210600 540 200</t>
  </si>
  <si>
    <t>951 0309 5210600540 250</t>
  </si>
  <si>
    <t>951 0309 5210600 540 251</t>
  </si>
  <si>
    <t>Целевые программы муниципальных образований</t>
  </si>
  <si>
    <t>951 0309 7950000 000 000</t>
  </si>
  <si>
    <t>Муниципальная долгосрочная целевая программа "Защита населения и территории Углеродовского гордского поселения от чрезвычайных ситуаций природного и техногенного характера на 2011-2014 годы"</t>
  </si>
  <si>
    <t>951 0309 7951500 000 000</t>
  </si>
  <si>
    <t>951 0309 7951500 244 000</t>
  </si>
  <si>
    <t>951 0309 7951500 244 200</t>
  </si>
  <si>
    <t>Оплата работ и услуг</t>
  </si>
  <si>
    <t>951 0309 7951500 244 220</t>
  </si>
  <si>
    <t>Работы и услуги по содержанию имущества</t>
  </si>
  <si>
    <t>951 0309 7951500 244 225</t>
  </si>
  <si>
    <t>951 0309 7951500 244 226</t>
  </si>
  <si>
    <t>951 0309 7951500 244 300</t>
  </si>
  <si>
    <t>Увеличение стоимости основных средств</t>
  </si>
  <si>
    <t>951 0309 7951500 244 310</t>
  </si>
  <si>
    <t>951 0309 7951500 244 340</t>
  </si>
  <si>
    <t>Национальная экономика</t>
  </si>
  <si>
    <t>951 0400 0000000 000 000</t>
  </si>
  <si>
    <t>Дорожное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</si>
  <si>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</si>
  <si>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</si>
  <si>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</si>
  <si>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</si>
  <si>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</si>
  <si>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951 0409 5222700 244 000</t>
  </si>
  <si>
    <t>951 0409 5222700 244 200</t>
  </si>
  <si>
    <t>Оплата работ, услуг</t>
  </si>
  <si>
    <t>951 0409 5222700 244 220</t>
  </si>
  <si>
    <t>Работы, услуги по содержанию имущества</t>
  </si>
  <si>
    <t>951 0409 5222700 244 225</t>
  </si>
  <si>
    <t>951 0409 7950000 000 000</t>
  </si>
  <si>
    <t>Муниципальная долгосрочная целевая программа "Благоустройство территории и содержание дорожного хозяйства Углеродовского городского поселения на 2011-2014 годы"</t>
  </si>
  <si>
    <t>951 0409 7951200 000 000</t>
  </si>
  <si>
    <t>Подпрограмма "Содержание автомобильных дорог и инженерных сооружений на них в границах Углеродовского городского поселения"</t>
  </si>
  <si>
    <t>951 0409 7951202 000 000</t>
  </si>
  <si>
    <t>951 0409 7951202 244 000</t>
  </si>
  <si>
    <t>951 0409 7951202 244 200</t>
  </si>
  <si>
    <t>951 0409 7951202 244 220</t>
  </si>
  <si>
    <t>951 0409 7951202 244 225</t>
  </si>
  <si>
    <t>Другие вопросы в области национальной экономики</t>
  </si>
  <si>
    <t>951 0412 0000000 000 000</t>
  </si>
  <si>
    <t>951 0412 5210000 000 000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</si>
  <si>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соглалениями</t>
  </si>
  <si>
    <t>951 0412 5210600 000 000</t>
  </si>
  <si>
    <t>951 0412 5210600 540 000</t>
  </si>
  <si>
    <t>951 0412 5210600 540 200</t>
  </si>
  <si>
    <t>951 0412 5210600 540 250</t>
  </si>
  <si>
    <t>951 0412 5210600 540 251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</si>
  <si>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</si>
  <si>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</si>
  <si>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</si>
  <si>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</si>
  <si>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</si>
  <si>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</si>
  <si>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</si>
  <si>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</si>
  <si>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951 0502 5210102 000 000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</si>
  <si>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</si>
  <si>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951 0502 5210102 521 000</t>
  </si>
  <si>
    <t>951 0502 5210102 521 200</t>
  </si>
  <si>
    <t>Безвозмездные перечисления организациям</t>
  </si>
  <si>
    <t>951 0502 5210102 521 240</t>
  </si>
  <si>
    <t>Безвозмездные перечисления организациям, за исключением государственных и муниципальных организаций</t>
  </si>
  <si>
    <t>951 0502 5210102 521 242</t>
  </si>
  <si>
    <t>Субсидии юридическим лицам (кроме государственных (муниципальтных) учреждений) и физическим лицам - производителям товаров, работ, услуг</t>
  </si>
  <si>
    <t>951 0502 5210102 810 000</t>
  </si>
  <si>
    <t>951 0502 5210102 810 200</t>
  </si>
  <si>
    <t>951 0502 5210102 810 240</t>
  </si>
  <si>
    <t>951 0502 5210102 810 242</t>
  </si>
  <si>
    <t>Благоустройство</t>
  </si>
  <si>
    <t>951 0503 0000000 000 000</t>
  </si>
  <si>
    <t>951 0503 5220000 000 000</t>
  </si>
  <si>
    <t>951 0503 5222700 000 000</t>
  </si>
  <si>
    <t>951 0503 5222700 244 000</t>
  </si>
  <si>
    <t>951 0503 5222700 244 200</t>
  </si>
  <si>
    <t>951 0503 5222700 244 220</t>
  </si>
  <si>
    <t>951 0503 5222700 244 225</t>
  </si>
  <si>
    <t>951 0503 7950000 000 000</t>
  </si>
  <si>
    <t>Муниципальная долгосрочная целевая программа «Благоустройство территории и содержание дорожного хозяйства Углеродовского городского поселения на 2011-2014 годы</t>
  </si>
  <si>
    <t>951 0503 7951200 000 000</t>
  </si>
  <si>
    <t>Подпрограмма "Уличное освещение"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</si>
  <si>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</si>
  <si>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</si>
  <si>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</si>
  <si>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</si>
  <si>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</si>
  <si>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951 0503 7951201 244 226</t>
  </si>
  <si>
    <t>951 0503 7951201 244 300</t>
  </si>
  <si>
    <t>951 0503 7951201 244 340</t>
  </si>
  <si>
    <t>951 0503 7951202 000 000</t>
  </si>
  <si>
    <t xml:space="preserve"> </t>
  </si>
  <si>
    <t>951 0503 7951202 244 000</t>
  </si>
  <si>
    <t>951 0503 7951202 244 200</t>
  </si>
  <si>
    <t>951 0503 7951202 244 220</t>
  </si>
  <si>
    <t>951 0503 7951202 244 225</t>
  </si>
  <si>
    <t>Подпрограмма "Прочее благоустройство поселения"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</si>
  <si>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</si>
  <si>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</si>
  <si>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</si>
  <si>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</si>
  <si>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</si>
  <si>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951 0503 7951203 244 226</t>
  </si>
  <si>
    <t>951 0503 7951203 244 300</t>
  </si>
  <si>
    <t>951 0503 7951203 244 310</t>
  </si>
  <si>
    <t>951 0503 7951203 244 340</t>
  </si>
  <si>
    <t>Культура, кинемотография</t>
  </si>
  <si>
    <t>951 0800 0000000 000 000</t>
  </si>
  <si>
    <t>Культура</t>
  </si>
  <si>
    <t>951 0801 0000000 000 000</t>
  </si>
  <si>
    <t>951 0801 0700000 000 000</t>
  </si>
  <si>
    <t>Резервные фонды исполнительных органов государственной власти субъектов Российской Федерации</t>
  </si>
  <si>
    <t>951 0801 0700400 000 000</t>
  </si>
  <si>
    <t>Субсидии бюджетным учреждениям на иные цели</t>
  </si>
  <si>
    <t>951 0801 0700400 612 000</t>
  </si>
  <si>
    <t>951 0801 0700400 612 200</t>
  </si>
  <si>
    <t>951 0801 0700400 612 240</t>
  </si>
  <si>
    <t>Безвозмездные перечисления государственным и муниципальным организациям</t>
  </si>
  <si>
    <t>951 0801 0700400 612 241</t>
  </si>
  <si>
    <t>951 0801 5220000 000 000</t>
  </si>
  <si>
    <t>Областная долгосрочная целевая программа "Культура Дона (2010-2014 годы)"</t>
  </si>
  <si>
    <t>951 0801 5220900 000 000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</si>
  <si>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</si>
  <si>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951 0801 5220900 611 000</t>
  </si>
  <si>
    <t>951 0801 5220900 611 200</t>
  </si>
  <si>
    <t>951 0801 5220900 611 240</t>
  </si>
  <si>
    <t>951 0801 5220900 611 241</t>
  </si>
  <si>
    <t>951 0801 7950000 000 000</t>
  </si>
  <si>
    <t>Долгосрочная муниципальная целевая программа "Сохранение и развитие культуры и искусства Углеродовского городского поселения на 2011-2014 годы"</t>
  </si>
  <si>
    <t>951 0801 7951100 000 000</t>
  </si>
  <si>
    <t>Подпрограмма "Финансовое обеспечение выполнения муниципального задания на оказание муниципальных услуг муниципального бюджетного учреждения культуры "Дом культуры "Горняк""</t>
  </si>
  <si>
    <t>951 0801 7951101 000 000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</si>
  <si>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</si>
  <si>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951 0801 7951101 611 000</t>
  </si>
  <si>
    <t>951 0801 7951101 611 200</t>
  </si>
  <si>
    <t>951 0801 7951101 611 240</t>
  </si>
  <si>
    <t>951 0801 7951101 611 241</t>
  </si>
  <si>
    <r>
      <t xml:space="preserve">Подпрограмма «Финансовое обеспечение выполнения муниципального задания на оказание муниципальных услуг муниципальным бюджетным учреждением культуры «Библиотека </t>
    </r>
    <r>
      <rPr>
        <sz val="12"/>
        <rFont val="Arial"/>
        <family val="2"/>
      </rPr>
      <t>Углеродовского городского поселения»</t>
    </r>
  </si>
  <si>
    <t>951 0801 7951102 000 000</t>
  </si>
  <si>
    <t>951 0801 7951102 611 000</t>
  </si>
  <si>
    <t>951 0801 7951102 611 200</t>
  </si>
  <si>
    <t>951 0801 7951102 611 240</t>
  </si>
  <si>
    <t>951 0801 7951102 611 241</t>
  </si>
  <si>
    <t>Физическая культура и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</si>
  <si>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</si>
  <si>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</si>
  <si>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</si>
  <si>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</si>
  <si>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«Развитие физической культуры и массового спорта в Углеродовском городском поселении на 2011 -2014 годы»</t>
  </si>
  <si>
    <t>951 1102 7950900 000 000</t>
  </si>
  <si>
    <t>951 1102 7950900 244 000</t>
  </si>
  <si>
    <t>951 1102 7950900 244 200</t>
  </si>
  <si>
    <t>951 1102 7950900 244 220</t>
  </si>
  <si>
    <t>Транспортные услуги</t>
  </si>
  <si>
    <t>951 1102 7950900 244 222</t>
  </si>
  <si>
    <t>951 1102 7950900 244 300</t>
  </si>
  <si>
    <t>951 1102 7950900 244 340</t>
  </si>
  <si>
    <t>Результат исполнения бюджета (дефицит/профицит)</t>
  </si>
  <si>
    <t>000 7900 0000000 000 000</t>
  </si>
  <si>
    <t>Х</t>
  </si>
  <si>
    <t xml:space="preserve">                                  3. Источники финансирования дефицита бюджета</t>
  </si>
  <si>
    <t xml:space="preserve">Код источника 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</si>
  <si>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</si>
  <si>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</si>
  <si>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</si>
  <si>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</si>
  <si>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</si>
  <si>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00 90 00 00 00 00 0000 000</t>
  </si>
  <si>
    <t>520</t>
  </si>
  <si>
    <t>-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</si>
  <si>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</si>
  <si>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</si>
  <si>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</si>
  <si>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</si>
  <si>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</si>
  <si>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</si>
  <si>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</si>
  <si>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бюджета</t>
  </si>
  <si>
    <t>710</t>
  </si>
  <si>
    <t>951 01 05 00 00 00 0000 500</t>
  </si>
  <si>
    <t>Увеличение прочих  остатков средств бюджета</t>
  </si>
  <si>
    <t>951 01 05 02 00 00 0000 500</t>
  </si>
  <si>
    <t>Увеличение прочих  остатков денежных средств бюджета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</si>
  <si>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</si>
  <si>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</si>
  <si>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</si>
  <si>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бюджета</t>
  </si>
  <si>
    <t>720</t>
  </si>
  <si>
    <t>951 01 05 00 00 00 0000 600</t>
  </si>
  <si>
    <t>Уменьшение прочих остатков средств бюджета</t>
  </si>
  <si>
    <t>951 01 05 02 00 00 0000 600</t>
  </si>
  <si>
    <t>Уменьшение прочих остатков денежных средств бюджетов поселений</t>
  </si>
  <si>
    <t>951 01 05 02 01 00 0000 610</t>
  </si>
  <si>
    <t>Уменьшение прочих остатков денежных средств поселений</t>
  </si>
  <si>
    <t>952 01 05 02 01 10 0000 610</t>
  </si>
  <si>
    <t>Руководитель                                           _________________________                        В.Н. Процанов</t>
  </si>
  <si>
    <t>Начальник экономической службы   _______________            Н.В.Удодова</t>
  </si>
  <si>
    <t xml:space="preserve">                                                                           </t>
  </si>
  <si>
    <t>Главный бухгалтер ________________  Л.В.Титар</t>
  </si>
  <si>
    <t>"12"  октября  2012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</si>
</sst>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_р_."/>
  </numFmts>
  <fonts count="16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sz val="14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yr"/>
      <family val="2"/>
    </font>
    <font>
      <sz val="1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2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right"/>
    </xf>
    <xf numFmtId="166" fontId="7" fillId="0" borderId="17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right"/>
    </xf>
    <xf numFmtId="166" fontId="7" fillId="0" borderId="19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left" vertical="center" wrapText="1"/>
    </xf>
    <xf numFmtId="164" fontId="8" fillId="0" borderId="20" xfId="0" applyFont="1" applyBorder="1" applyAlignment="1">
      <alignment horizontal="justify"/>
    </xf>
    <xf numFmtId="164" fontId="6" fillId="0" borderId="10" xfId="0" applyFont="1" applyBorder="1" applyAlignment="1">
      <alignment horizontal="center" vertical="center" wrapText="1"/>
    </xf>
    <xf numFmtId="164" fontId="8" fillId="0" borderId="21" xfId="0" applyFont="1" applyBorder="1" applyAlignment="1">
      <alignment/>
    </xf>
    <xf numFmtId="164" fontId="8" fillId="0" borderId="0" xfId="0" applyFont="1" applyAlignment="1">
      <alignment horizontal="justify"/>
    </xf>
    <xf numFmtId="164" fontId="5" fillId="0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5" fontId="5" fillId="0" borderId="22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166" fontId="7" fillId="0" borderId="23" xfId="0" applyNumberFormat="1" applyFont="1" applyBorder="1" applyAlignment="1">
      <alignment horizontal="right"/>
    </xf>
    <xf numFmtId="164" fontId="9" fillId="0" borderId="0" xfId="0" applyFont="1" applyBorder="1" applyAlignment="1">
      <alignment/>
    </xf>
    <xf numFmtId="164" fontId="10" fillId="0" borderId="0" xfId="0" applyFont="1" applyAlignment="1">
      <alignment horizontal="left"/>
    </xf>
    <xf numFmtId="165" fontId="10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10" fillId="0" borderId="8" xfId="0" applyFont="1" applyBorder="1" applyAlignment="1">
      <alignment horizontal="center"/>
    </xf>
    <xf numFmtId="165" fontId="10" fillId="0" borderId="9" xfId="0" applyNumberFormat="1" applyFont="1" applyBorder="1" applyAlignment="1">
      <alignment horizontal="center" vertical="center"/>
    </xf>
    <xf numFmtId="164" fontId="10" fillId="0" borderId="7" xfId="0" applyFont="1" applyBorder="1" applyAlignment="1">
      <alignment/>
    </xf>
    <xf numFmtId="164" fontId="10" fillId="0" borderId="7" xfId="0" applyFont="1" applyBorder="1" applyAlignment="1">
      <alignment horizontal="center"/>
    </xf>
    <xf numFmtId="164" fontId="10" fillId="0" borderId="9" xfId="0" applyFont="1" applyBorder="1" applyAlignment="1">
      <alignment horizontal="center"/>
    </xf>
    <xf numFmtId="164" fontId="10" fillId="0" borderId="24" xfId="0" applyFont="1" applyBorder="1" applyAlignment="1">
      <alignment horizontal="center" vertical="center"/>
    </xf>
    <xf numFmtId="164" fontId="10" fillId="0" borderId="25" xfId="0" applyFont="1" applyBorder="1" applyAlignment="1">
      <alignment horizontal="center" vertical="center"/>
    </xf>
    <xf numFmtId="164" fontId="10" fillId="0" borderId="26" xfId="0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4" fontId="11" fillId="0" borderId="11" xfId="0" applyFont="1" applyBorder="1" applyAlignment="1">
      <alignment/>
    </xf>
    <xf numFmtId="165" fontId="5" fillId="0" borderId="28" xfId="0" applyNumberFormat="1" applyFont="1" applyBorder="1" applyAlignment="1">
      <alignment/>
    </xf>
    <xf numFmtId="165" fontId="5" fillId="0" borderId="24" xfId="0" applyNumberFormat="1" applyFont="1" applyBorder="1" applyAlignment="1">
      <alignment/>
    </xf>
    <xf numFmtId="166" fontId="6" fillId="0" borderId="24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5" fontId="5" fillId="0" borderId="28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2" fillId="0" borderId="29" xfId="0" applyFont="1" applyBorder="1" applyAlignment="1">
      <alignment wrapText="1"/>
    </xf>
    <xf numFmtId="164" fontId="12" fillId="0" borderId="30" xfId="0" applyFont="1" applyBorder="1" applyAlignment="1">
      <alignment wrapText="1"/>
    </xf>
    <xf numFmtId="164" fontId="12" fillId="0" borderId="0" xfId="0" applyFont="1" applyAlignment="1">
      <alignment wrapText="1"/>
    </xf>
    <xf numFmtId="164" fontId="11" fillId="0" borderId="11" xfId="0" applyFont="1" applyBorder="1" applyAlignment="1">
      <alignment horizontal="left" vertical="center" wrapText="1"/>
    </xf>
    <xf numFmtId="166" fontId="13" fillId="0" borderId="10" xfId="0" applyNumberFormat="1" applyFont="1" applyBorder="1" applyAlignment="1">
      <alignment horizontal="right"/>
    </xf>
    <xf numFmtId="164" fontId="11" fillId="0" borderId="24" xfId="0" applyFont="1" applyBorder="1" applyAlignment="1">
      <alignment horizontal="left" vertical="center" wrapText="1"/>
    </xf>
    <xf numFmtId="164" fontId="11" fillId="0" borderId="20" xfId="0" applyFont="1" applyBorder="1" applyAlignment="1">
      <alignment horizontal="left" vertical="center" wrapText="1"/>
    </xf>
    <xf numFmtId="164" fontId="11" fillId="0" borderId="16" xfId="0" applyFont="1" applyBorder="1" applyAlignment="1">
      <alignment horizontal="left" vertical="center" wrapText="1"/>
    </xf>
    <xf numFmtId="164" fontId="11" fillId="0" borderId="11" xfId="0" applyFont="1" applyBorder="1" applyAlignment="1">
      <alignment wrapText="1"/>
    </xf>
    <xf numFmtId="164" fontId="11" fillId="0" borderId="10" xfId="0" applyFont="1" applyBorder="1" applyAlignment="1">
      <alignment wrapText="1"/>
    </xf>
    <xf numFmtId="165" fontId="5" fillId="0" borderId="31" xfId="0" applyNumberFormat="1" applyFont="1" applyBorder="1" applyAlignment="1">
      <alignment horizontal="center"/>
    </xf>
    <xf numFmtId="164" fontId="12" fillId="0" borderId="10" xfId="0" applyFont="1" applyBorder="1" applyAlignment="1">
      <alignment wrapText="1"/>
    </xf>
    <xf numFmtId="164" fontId="11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1" fillId="0" borderId="30" xfId="0" applyFont="1" applyBorder="1" applyAlignment="1">
      <alignment wrapText="1"/>
    </xf>
    <xf numFmtId="164" fontId="12" fillId="0" borderId="32" xfId="0" applyFont="1" applyBorder="1" applyAlignment="1">
      <alignment wrapText="1"/>
    </xf>
    <xf numFmtId="164" fontId="12" fillId="0" borderId="2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165" fontId="5" fillId="0" borderId="33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 horizontal="right"/>
    </xf>
    <xf numFmtId="166" fontId="6" fillId="0" borderId="34" xfId="0" applyNumberFormat="1" applyFont="1" applyBorder="1" applyAlignment="1">
      <alignment horizontal="right"/>
    </xf>
    <xf numFmtId="164" fontId="5" fillId="2" borderId="22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right"/>
    </xf>
    <xf numFmtId="166" fontId="14" fillId="2" borderId="13" xfId="0" applyNumberFormat="1" applyFont="1" applyFill="1" applyBorder="1" applyAlignment="1">
      <alignment horizontal="right"/>
    </xf>
    <xf numFmtId="166" fontId="15" fillId="2" borderId="23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5" fontId="2" fillId="0" borderId="35" xfId="0" applyNumberFormat="1" applyFont="1" applyBorder="1" applyAlignment="1">
      <alignment horizontal="center" vertical="center"/>
    </xf>
    <xf numFmtId="164" fontId="2" fillId="0" borderId="35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 vertical="center" wrapText="1"/>
    </xf>
    <xf numFmtId="165" fontId="6" fillId="0" borderId="13" xfId="0" applyNumberFormat="1" applyFont="1" applyBorder="1" applyAlignment="1">
      <alignment/>
    </xf>
    <xf numFmtId="166" fontId="14" fillId="0" borderId="13" xfId="0" applyNumberFormat="1" applyFont="1" applyBorder="1" applyAlignment="1">
      <alignment horizontal="right"/>
    </xf>
    <xf numFmtId="167" fontId="5" fillId="0" borderId="14" xfId="0" applyNumberFormat="1" applyFont="1" applyBorder="1" applyAlignment="1">
      <alignment horizontal="right"/>
    </xf>
    <xf numFmtId="164" fontId="5" fillId="0" borderId="16" xfId="0" applyFont="1" applyBorder="1" applyAlignment="1">
      <alignment vertical="center" wrapText="1"/>
    </xf>
    <xf numFmtId="165" fontId="14" fillId="0" borderId="10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 wrapText="1"/>
    </xf>
    <xf numFmtId="164" fontId="5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5" fontId="6" fillId="0" borderId="10" xfId="0" applyNumberFormat="1" applyFont="1" applyBorder="1" applyAlignment="1">
      <alignment/>
    </xf>
    <xf numFmtId="166" fontId="14" fillId="0" borderId="10" xfId="0" applyNumberFormat="1" applyFont="1" applyBorder="1" applyAlignment="1">
      <alignment horizontal="right"/>
    </xf>
    <xf numFmtId="167" fontId="5" fillId="0" borderId="17" xfId="0" applyNumberFormat="1" applyFont="1" applyBorder="1" applyAlignment="1">
      <alignment horizontal="right"/>
    </xf>
    <xf numFmtId="164" fontId="5" fillId="0" borderId="11" xfId="0" applyFont="1" applyBorder="1" applyAlignment="1">
      <alignment vertical="top" wrapText="1"/>
    </xf>
    <xf numFmtId="164" fontId="5" fillId="0" borderId="0" xfId="0" applyFont="1" applyBorder="1" applyAlignment="1">
      <alignment vertical="top" wrapText="1"/>
    </xf>
    <xf numFmtId="164" fontId="2" fillId="0" borderId="17" xfId="0" applyFont="1" applyBorder="1" applyAlignment="1">
      <alignment horizontal="right"/>
    </xf>
    <xf numFmtId="164" fontId="5" fillId="0" borderId="16" xfId="0" applyFont="1" applyBorder="1" applyAlignment="1">
      <alignment vertical="top" wrapText="1"/>
    </xf>
    <xf numFmtId="165" fontId="5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165" fontId="5" fillId="0" borderId="23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wrapText="1"/>
    </xf>
    <xf numFmtId="164" fontId="5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showGridLines="0" view="pageBreakPreview" zoomScale="75" zoomScaleSheetLayoutView="75" workbookViewId="0" topLeftCell="A82">
      <selection activeCell="F52" sqref="F52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0.5" customHeight="1">
      <c r="A1"/>
      <c r="B1"/>
      <c r="C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/>
      <c r="B2"/>
      <c r="C2"/>
      <c r="D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 customHeight="1">
      <c r="A3"/>
      <c r="B3"/>
      <c r="C3"/>
      <c r="D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/>
      <c r="B4"/>
      <c r="C4"/>
      <c r="D4" s="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0.5" customHeight="1">
      <c r="A5"/>
      <c r="B5"/>
      <c r="C5"/>
      <c r="D5" s="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25" customHeight="1">
      <c r="A6" s="5" t="s">
        <v>0</v>
      </c>
      <c r="B6" s="5"/>
      <c r="C6" s="5"/>
      <c r="D6" s="5"/>
      <c r="E6" s="5"/>
      <c r="F6" s="6" t="s">
        <v>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C7"/>
      <c r="D7" s="7" t="s">
        <v>2</v>
      </c>
      <c r="E7" s="7"/>
      <c r="F7" s="8" t="s">
        <v>3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7" t="s">
        <v>4</v>
      </c>
      <c r="B8" s="7"/>
      <c r="C8" s="7"/>
      <c r="D8" s="7"/>
      <c r="E8" s="9" t="s">
        <v>5</v>
      </c>
      <c r="F8" s="10" t="s">
        <v>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11" t="s">
        <v>7</v>
      </c>
      <c r="E9" s="2" t="s">
        <v>8</v>
      </c>
      <c r="F9" s="12" t="s">
        <v>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25" customHeight="1">
      <c r="A10" s="13" t="s">
        <v>10</v>
      </c>
      <c r="B10" s="14"/>
      <c r="C10" s="14"/>
      <c r="D10" s="14"/>
      <c r="E10" s="2" t="s">
        <v>11</v>
      </c>
      <c r="F10" s="10" t="s">
        <v>12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5.25" customHeight="1">
      <c r="A11" s="15" t="s">
        <v>13</v>
      </c>
      <c r="B11" s="15"/>
      <c r="C11" s="15"/>
      <c r="D11" s="15"/>
      <c r="E11" s="2" t="s">
        <v>14</v>
      </c>
      <c r="F11" s="10" t="s">
        <v>15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13" t="s">
        <v>16</v>
      </c>
      <c r="F12" s="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11" t="s">
        <v>17</v>
      </c>
      <c r="F13" s="16" t="s">
        <v>18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customHeight="1">
      <c r="A14"/>
      <c r="B14" s="17"/>
      <c r="C14" s="17" t="s">
        <v>19</v>
      </c>
      <c r="F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5.25" customHeight="1">
      <c r="A15" s="19"/>
      <c r="B15" s="19"/>
      <c r="C15" s="20"/>
      <c r="D15" s="21"/>
      <c r="E15" s="21"/>
      <c r="F15" s="2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23"/>
      <c r="B16" s="24" t="s">
        <v>20</v>
      </c>
      <c r="C16" s="25" t="s">
        <v>21</v>
      </c>
      <c r="D16" s="26" t="s">
        <v>22</v>
      </c>
      <c r="E16" s="27"/>
      <c r="F16" s="27" t="s">
        <v>23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.75" customHeight="1">
      <c r="A17" s="25" t="s">
        <v>24</v>
      </c>
      <c r="B17" s="24" t="s">
        <v>25</v>
      </c>
      <c r="C17" s="25" t="s">
        <v>26</v>
      </c>
      <c r="D17" s="26" t="s">
        <v>27</v>
      </c>
      <c r="E17" s="26" t="s">
        <v>28</v>
      </c>
      <c r="F17" s="26" t="s">
        <v>29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28"/>
      <c r="B18" s="24" t="s">
        <v>30</v>
      </c>
      <c r="C18" s="25" t="s">
        <v>31</v>
      </c>
      <c r="D18" s="26" t="s">
        <v>29</v>
      </c>
      <c r="E18" s="26"/>
      <c r="F18" s="26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29">
        <v>1</v>
      </c>
      <c r="B19" s="30">
        <v>2</v>
      </c>
      <c r="C19" s="30">
        <v>3</v>
      </c>
      <c r="D19" s="31" t="s">
        <v>32</v>
      </c>
      <c r="E19" s="31" t="s">
        <v>33</v>
      </c>
      <c r="F19" s="31" t="s">
        <v>34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9.25" customHeight="1">
      <c r="A20" s="32" t="s">
        <v>35</v>
      </c>
      <c r="B20" s="33" t="s">
        <v>36</v>
      </c>
      <c r="C20" s="34" t="s">
        <v>37</v>
      </c>
      <c r="D20" s="35">
        <f>D22+D80+D81</f>
        <v>8752400</v>
      </c>
      <c r="E20" s="35">
        <f>E22+E81</f>
        <v>7272245.1</v>
      </c>
      <c r="F20" s="36">
        <f>D20-E20</f>
        <v>1480154.9000000004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32" t="s">
        <v>38</v>
      </c>
      <c r="B21" s="37" t="s">
        <v>36</v>
      </c>
      <c r="C21" s="38"/>
      <c r="D21" s="39"/>
      <c r="E21" s="39"/>
      <c r="F21" s="4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41" t="s">
        <v>39</v>
      </c>
      <c r="B22" s="37" t="s">
        <v>36</v>
      </c>
      <c r="C22" s="42" t="s">
        <v>40</v>
      </c>
      <c r="D22" s="39">
        <f>D23+D29+D36+D59+D52+D55+D70+D74+D78</f>
        <v>1284100</v>
      </c>
      <c r="E22" s="39">
        <f>E23+E29+E36+E59+E55+E74+E78+E70+E52</f>
        <v>683312.3500000001</v>
      </c>
      <c r="F22" s="40">
        <f aca="true" t="shared" si="0" ref="F22:F69">D22-E22</f>
        <v>600787.6499999999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 s="41" t="s">
        <v>41</v>
      </c>
      <c r="B23" s="37" t="s">
        <v>36</v>
      </c>
      <c r="C23" s="42" t="s">
        <v>42</v>
      </c>
      <c r="D23" s="43">
        <f aca="true" t="shared" si="1" ref="D23:D25">D24</f>
        <v>247800</v>
      </c>
      <c r="E23" s="44">
        <f>E24</f>
        <v>177390.73</v>
      </c>
      <c r="F23" s="40">
        <f t="shared" si="0"/>
        <v>70409.26999999999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41" t="s">
        <v>43</v>
      </c>
      <c r="B24" s="37" t="s">
        <v>36</v>
      </c>
      <c r="C24" s="42" t="s">
        <v>44</v>
      </c>
      <c r="D24" s="43">
        <f t="shared" si="1"/>
        <v>247800</v>
      </c>
      <c r="E24" s="44">
        <f>E25+E27</f>
        <v>177390.73</v>
      </c>
      <c r="F24" s="40">
        <f t="shared" si="0"/>
        <v>70409.26999999999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41.75" customHeight="1">
      <c r="A25" s="41" t="s">
        <v>45</v>
      </c>
      <c r="B25" s="37" t="s">
        <v>36</v>
      </c>
      <c r="C25" s="42" t="s">
        <v>46</v>
      </c>
      <c r="D25" s="43">
        <f t="shared" si="1"/>
        <v>247800</v>
      </c>
      <c r="E25" s="44">
        <v>172186.31</v>
      </c>
      <c r="F25" s="40">
        <f t="shared" si="0"/>
        <v>75613.69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1" customHeight="1">
      <c r="A26" s="41" t="s">
        <v>45</v>
      </c>
      <c r="B26" s="37" t="s">
        <v>36</v>
      </c>
      <c r="C26" s="42" t="s">
        <v>47</v>
      </c>
      <c r="D26" s="43">
        <v>247800</v>
      </c>
      <c r="E26" s="44">
        <v>0</v>
      </c>
      <c r="F26" s="40">
        <f t="shared" si="0"/>
        <v>247800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90.75" customHeight="1">
      <c r="A27" s="41" t="s">
        <v>48</v>
      </c>
      <c r="B27" s="37" t="s">
        <v>36</v>
      </c>
      <c r="C27" s="42" t="s">
        <v>49</v>
      </c>
      <c r="D27" s="43">
        <v>0</v>
      </c>
      <c r="E27" s="44">
        <v>5204.42</v>
      </c>
      <c r="F27" s="40">
        <f t="shared" si="0"/>
        <v>-5204.42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61.5" customHeight="1" hidden="1">
      <c r="A28" s="41" t="s">
        <v>50</v>
      </c>
      <c r="B28" s="37" t="s">
        <v>36</v>
      </c>
      <c r="C28" s="42" t="s">
        <v>51</v>
      </c>
      <c r="D28" s="43">
        <v>0</v>
      </c>
      <c r="E28" s="44">
        <v>117</v>
      </c>
      <c r="F28" s="40">
        <f t="shared" si="0"/>
        <v>-117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>
      <c r="A29" s="41" t="s">
        <v>52</v>
      </c>
      <c r="B29" s="37" t="s">
        <v>36</v>
      </c>
      <c r="C29" s="42" t="s">
        <v>53</v>
      </c>
      <c r="D29" s="43">
        <f>D30</f>
        <v>0</v>
      </c>
      <c r="E29" s="44">
        <f>E30+E35</f>
        <v>2049.75</v>
      </c>
      <c r="F29" s="40">
        <f t="shared" si="0"/>
        <v>-2049.75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43.5" customHeight="1">
      <c r="A30" s="45" t="s">
        <v>54</v>
      </c>
      <c r="B30" s="37" t="s">
        <v>36</v>
      </c>
      <c r="C30" s="42" t="s">
        <v>55</v>
      </c>
      <c r="D30" s="43">
        <v>0</v>
      </c>
      <c r="E30" s="44">
        <f>E31</f>
        <v>1262.25</v>
      </c>
      <c r="F30" s="40">
        <f t="shared" si="0"/>
        <v>-1262.25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60.75" customHeight="1">
      <c r="A31" s="45" t="s">
        <v>56</v>
      </c>
      <c r="B31" s="37" t="s">
        <v>36</v>
      </c>
      <c r="C31" s="42" t="s">
        <v>57</v>
      </c>
      <c r="D31" s="43">
        <v>0</v>
      </c>
      <c r="E31" s="44">
        <f>E32+E33</f>
        <v>1262.25</v>
      </c>
      <c r="F31" s="40">
        <f t="shared" si="0"/>
        <v>-1262.25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84" customHeight="1">
      <c r="A32" s="45" t="s">
        <v>58</v>
      </c>
      <c r="B32" s="37" t="s">
        <v>36</v>
      </c>
      <c r="C32" s="42" t="s">
        <v>59</v>
      </c>
      <c r="D32" s="43">
        <v>0</v>
      </c>
      <c r="E32" s="44">
        <v>1262.25</v>
      </c>
      <c r="F32" s="40">
        <f t="shared" si="0"/>
        <v>-1262.25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55.5" customHeight="1">
      <c r="A33" s="45" t="s">
        <v>56</v>
      </c>
      <c r="B33" s="37" t="s">
        <v>36</v>
      </c>
      <c r="C33" s="42" t="s">
        <v>60</v>
      </c>
      <c r="D33" s="43">
        <v>0</v>
      </c>
      <c r="E33" s="44">
        <v>0</v>
      </c>
      <c r="F33" s="40">
        <f t="shared" si="0"/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55.5" customHeight="1">
      <c r="A34" s="45" t="s">
        <v>61</v>
      </c>
      <c r="B34" s="37" t="s">
        <v>36</v>
      </c>
      <c r="C34" s="42" t="s">
        <v>62</v>
      </c>
      <c r="D34" s="43">
        <v>0</v>
      </c>
      <c r="E34" s="44">
        <f>E35</f>
        <v>787.5</v>
      </c>
      <c r="F34" s="40">
        <f t="shared" si="0"/>
        <v>-787.5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55.5" customHeight="1">
      <c r="A35" s="45" t="s">
        <v>61</v>
      </c>
      <c r="B35" s="37" t="s">
        <v>36</v>
      </c>
      <c r="C35" s="42" t="s">
        <v>63</v>
      </c>
      <c r="D35" s="43">
        <v>0</v>
      </c>
      <c r="E35" s="44">
        <v>787.5</v>
      </c>
      <c r="F35" s="40">
        <f t="shared" si="0"/>
        <v>-787.5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3.25">
      <c r="A36" s="45" t="s">
        <v>64</v>
      </c>
      <c r="B36" s="37" t="s">
        <v>36</v>
      </c>
      <c r="C36" s="42" t="s">
        <v>65</v>
      </c>
      <c r="D36" s="43">
        <f>D37+D43</f>
        <v>914200</v>
      </c>
      <c r="E36" s="44">
        <f>E37+E43</f>
        <v>436725.61000000004</v>
      </c>
      <c r="F36" s="40">
        <f t="shared" si="0"/>
        <v>477474.38999999996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>
      <c r="A37" s="45" t="s">
        <v>66</v>
      </c>
      <c r="B37" s="37" t="s">
        <v>36</v>
      </c>
      <c r="C37" s="42" t="s">
        <v>67</v>
      </c>
      <c r="D37" s="43">
        <f>D38</f>
        <v>110600</v>
      </c>
      <c r="E37" s="44">
        <f>E38</f>
        <v>39410.21</v>
      </c>
      <c r="F37" s="40">
        <f t="shared" si="0"/>
        <v>71189.79000000001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72">
      <c r="A38" s="45" t="s">
        <v>68</v>
      </c>
      <c r="B38" s="37" t="s">
        <v>36</v>
      </c>
      <c r="C38" s="42" t="s">
        <v>69</v>
      </c>
      <c r="D38" s="43">
        <v>110600</v>
      </c>
      <c r="E38" s="44">
        <v>39410.21</v>
      </c>
      <c r="F38" s="40">
        <f t="shared" si="0"/>
        <v>71189.79000000001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6" hidden="1">
      <c r="A39" s="45" t="s">
        <v>70</v>
      </c>
      <c r="B39" s="37" t="s">
        <v>36</v>
      </c>
      <c r="C39" s="42" t="s">
        <v>71</v>
      </c>
      <c r="D39" s="43"/>
      <c r="E39" s="44">
        <v>8136.41</v>
      </c>
      <c r="F39" s="40">
        <f t="shared" si="0"/>
        <v>-8136.41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6" hidden="1">
      <c r="A40" s="45" t="s">
        <v>72</v>
      </c>
      <c r="B40" s="37" t="s">
        <v>36</v>
      </c>
      <c r="C40" s="42" t="s">
        <v>73</v>
      </c>
      <c r="D40" s="43" t="s">
        <v>74</v>
      </c>
      <c r="E40" s="44">
        <v>409.65</v>
      </c>
      <c r="F40" s="40">
        <f t="shared" si="0"/>
        <v>-409.65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3.25" hidden="1">
      <c r="A41" s="45" t="s">
        <v>75</v>
      </c>
      <c r="B41" s="37" t="s">
        <v>36</v>
      </c>
      <c r="C41" s="42" t="s">
        <v>76</v>
      </c>
      <c r="D41" s="43">
        <v>55000</v>
      </c>
      <c r="E41" s="44">
        <v>140</v>
      </c>
      <c r="F41" s="40">
        <f t="shared" si="0"/>
        <v>54860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 customHeight="1" hidden="1">
      <c r="A42" s="45" t="s">
        <v>77</v>
      </c>
      <c r="B42" s="37" t="s">
        <v>36</v>
      </c>
      <c r="C42" s="42" t="s">
        <v>78</v>
      </c>
      <c r="D42" s="43">
        <v>0</v>
      </c>
      <c r="E42" s="44">
        <v>43.85</v>
      </c>
      <c r="F42" s="40">
        <f t="shared" si="0"/>
        <v>-43.85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3.25">
      <c r="A43" s="45" t="s">
        <v>79</v>
      </c>
      <c r="B43" s="37" t="s">
        <v>36</v>
      </c>
      <c r="C43" s="42" t="s">
        <v>80</v>
      </c>
      <c r="D43" s="43">
        <f>D44+D48</f>
        <v>803600</v>
      </c>
      <c r="E43" s="44">
        <f>E44+E48</f>
        <v>397315.4</v>
      </c>
      <c r="F43" s="40">
        <f t="shared" si="0"/>
        <v>406284.6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85.5" customHeight="1">
      <c r="A44" s="45" t="s">
        <v>81</v>
      </c>
      <c r="B44" s="37" t="s">
        <v>36</v>
      </c>
      <c r="C44" s="42" t="s">
        <v>82</v>
      </c>
      <c r="D44" s="43">
        <f>D45</f>
        <v>603200</v>
      </c>
      <c r="E44" s="44">
        <f>E45</f>
        <v>246216.32</v>
      </c>
      <c r="F44" s="40">
        <f t="shared" si="0"/>
        <v>356983.68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35.75" customHeight="1">
      <c r="A45" s="45" t="s">
        <v>83</v>
      </c>
      <c r="B45" s="37" t="s">
        <v>36</v>
      </c>
      <c r="C45" s="42" t="s">
        <v>84</v>
      </c>
      <c r="D45" s="43">
        <v>603200</v>
      </c>
      <c r="E45" s="44">
        <v>246216.32</v>
      </c>
      <c r="F45" s="40">
        <f t="shared" si="0"/>
        <v>356983.68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78.75" customHeight="1" hidden="1">
      <c r="A46" s="45" t="s">
        <v>83</v>
      </c>
      <c r="B46" s="37" t="s">
        <v>36</v>
      </c>
      <c r="C46" s="42" t="s">
        <v>85</v>
      </c>
      <c r="D46" s="43">
        <v>281300</v>
      </c>
      <c r="E46" s="44">
        <v>10662.07</v>
      </c>
      <c r="F46" s="40">
        <f t="shared" si="0"/>
        <v>270637.93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84.75" customHeight="1" hidden="1">
      <c r="A47" s="45" t="s">
        <v>86</v>
      </c>
      <c r="B47" s="37" t="s">
        <v>36</v>
      </c>
      <c r="C47" s="42" t="s">
        <v>87</v>
      </c>
      <c r="D47" s="43">
        <v>0</v>
      </c>
      <c r="E47" s="44">
        <v>745.22</v>
      </c>
      <c r="F47" s="40">
        <f t="shared" si="0"/>
        <v>-745.22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88.5" customHeight="1">
      <c r="A48" s="45" t="s">
        <v>88</v>
      </c>
      <c r="B48" s="37" t="s">
        <v>36</v>
      </c>
      <c r="C48" s="42" t="s">
        <v>89</v>
      </c>
      <c r="D48" s="43">
        <f>D49</f>
        <v>200400</v>
      </c>
      <c r="E48" s="44">
        <f>E49</f>
        <v>151099.08</v>
      </c>
      <c r="F48" s="40">
        <f t="shared" si="0"/>
        <v>49300.92000000001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35" customHeight="1">
      <c r="A49" s="45" t="s">
        <v>90</v>
      </c>
      <c r="B49" s="37" t="s">
        <v>36</v>
      </c>
      <c r="C49" s="42" t="s">
        <v>91</v>
      </c>
      <c r="D49" s="39">
        <v>200400</v>
      </c>
      <c r="E49" s="39">
        <v>151099.08</v>
      </c>
      <c r="F49" s="40">
        <f t="shared" si="0"/>
        <v>49300.92000000001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75.75" customHeight="1" hidden="1">
      <c r="A50" s="45" t="s">
        <v>90</v>
      </c>
      <c r="B50" s="37" t="s">
        <v>92</v>
      </c>
      <c r="C50" s="42" t="s">
        <v>93</v>
      </c>
      <c r="D50" s="39">
        <v>200400</v>
      </c>
      <c r="E50" s="39">
        <v>151099.06</v>
      </c>
      <c r="F50" s="40">
        <f t="shared" si="0"/>
        <v>49300.94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81.75" customHeight="1" hidden="1">
      <c r="A51" s="45" t="s">
        <v>90</v>
      </c>
      <c r="B51" s="37" t="s">
        <v>94</v>
      </c>
      <c r="C51" s="42" t="s">
        <v>95</v>
      </c>
      <c r="D51" s="39">
        <v>200400</v>
      </c>
      <c r="E51" s="39">
        <v>151099.06</v>
      </c>
      <c r="F51" s="40">
        <f t="shared" si="0"/>
        <v>49300.94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32.25" customHeight="1">
      <c r="A52" s="45" t="s">
        <v>96</v>
      </c>
      <c r="B52" s="37" t="s">
        <v>36</v>
      </c>
      <c r="C52" s="42" t="s">
        <v>97</v>
      </c>
      <c r="D52" s="39">
        <f aca="true" t="shared" si="2" ref="D52:D53">D53</f>
        <v>0</v>
      </c>
      <c r="E52" s="39">
        <f aca="true" t="shared" si="3" ref="E52:E53">E53</f>
        <v>3900</v>
      </c>
      <c r="F52" s="40">
        <f t="shared" si="0"/>
        <v>-3900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81.75" customHeight="1">
      <c r="A53" s="45" t="s">
        <v>98</v>
      </c>
      <c r="B53" s="37" t="s">
        <v>36</v>
      </c>
      <c r="C53" s="42" t="s">
        <v>99</v>
      </c>
      <c r="D53" s="39">
        <f t="shared" si="2"/>
        <v>0</v>
      </c>
      <c r="E53" s="39">
        <f t="shared" si="3"/>
        <v>3900</v>
      </c>
      <c r="F53" s="40">
        <f t="shared" si="0"/>
        <v>-3900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9" customHeight="1">
      <c r="A54" s="45" t="s">
        <v>100</v>
      </c>
      <c r="B54" s="37" t="s">
        <v>36</v>
      </c>
      <c r="C54" s="42" t="s">
        <v>101</v>
      </c>
      <c r="D54" s="39">
        <v>0</v>
      </c>
      <c r="E54" s="39">
        <v>3900</v>
      </c>
      <c r="F54" s="40">
        <f t="shared" si="0"/>
        <v>-3900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66" customHeight="1">
      <c r="A55" s="46" t="s">
        <v>102</v>
      </c>
      <c r="B55" s="37" t="s">
        <v>36</v>
      </c>
      <c r="C55" s="47" t="s">
        <v>103</v>
      </c>
      <c r="D55" s="39">
        <f aca="true" t="shared" si="4" ref="D55:D57">D56</f>
        <v>0</v>
      </c>
      <c r="E55" s="39">
        <f aca="true" t="shared" si="5" ref="E55:E57">E56</f>
        <v>0</v>
      </c>
      <c r="F55" s="40">
        <f t="shared" si="0"/>
        <v>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42.75" customHeight="1">
      <c r="A56" s="48" t="s">
        <v>104</v>
      </c>
      <c r="B56" s="37" t="s">
        <v>36</v>
      </c>
      <c r="C56" s="47" t="s">
        <v>105</v>
      </c>
      <c r="D56" s="39">
        <f t="shared" si="4"/>
        <v>0</v>
      </c>
      <c r="E56" s="39">
        <f t="shared" si="5"/>
        <v>0</v>
      </c>
      <c r="F56" s="40">
        <f t="shared" si="0"/>
        <v>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42" customHeight="1">
      <c r="A57" s="46" t="s">
        <v>106</v>
      </c>
      <c r="B57" s="37" t="s">
        <v>36</v>
      </c>
      <c r="C57" s="47" t="s">
        <v>107</v>
      </c>
      <c r="D57" s="39">
        <f t="shared" si="4"/>
        <v>0</v>
      </c>
      <c r="E57" s="39">
        <f t="shared" si="5"/>
        <v>0</v>
      </c>
      <c r="F57" s="40">
        <f t="shared" si="0"/>
        <v>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59.25" customHeight="1">
      <c r="A58" s="49" t="s">
        <v>108</v>
      </c>
      <c r="B58" s="37" t="s">
        <v>36</v>
      </c>
      <c r="C58" s="47" t="s">
        <v>109</v>
      </c>
      <c r="D58" s="39">
        <v>0</v>
      </c>
      <c r="E58" s="39">
        <v>0</v>
      </c>
      <c r="F58" s="40">
        <f t="shared" si="0"/>
        <v>0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81.75" customHeight="1">
      <c r="A59" s="45" t="s">
        <v>110</v>
      </c>
      <c r="B59" s="37" t="s">
        <v>36</v>
      </c>
      <c r="C59" s="42" t="s">
        <v>111</v>
      </c>
      <c r="D59" s="39">
        <f aca="true" t="shared" si="6" ref="D59:D61">D60</f>
        <v>112100</v>
      </c>
      <c r="E59" s="39">
        <f aca="true" t="shared" si="7" ref="E59:E61">E60</f>
        <v>51746.26</v>
      </c>
      <c r="F59" s="40">
        <f t="shared" si="0"/>
        <v>60353.74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62">
      <c r="A60" s="45" t="s">
        <v>112</v>
      </c>
      <c r="B60" s="37" t="s">
        <v>36</v>
      </c>
      <c r="C60" s="42" t="s">
        <v>113</v>
      </c>
      <c r="D60" s="39">
        <f t="shared" si="6"/>
        <v>112100</v>
      </c>
      <c r="E60" s="39">
        <f t="shared" si="7"/>
        <v>51746.26</v>
      </c>
      <c r="F60" s="40">
        <f t="shared" si="0"/>
        <v>60353.74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6">
      <c r="A61" s="45" t="s">
        <v>114</v>
      </c>
      <c r="B61" s="37" t="s">
        <v>36</v>
      </c>
      <c r="C61" s="42" t="s">
        <v>115</v>
      </c>
      <c r="D61" s="39">
        <f t="shared" si="6"/>
        <v>112100</v>
      </c>
      <c r="E61" s="39">
        <f t="shared" si="7"/>
        <v>51746.26</v>
      </c>
      <c r="F61" s="40">
        <f t="shared" si="0"/>
        <v>60353.74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8.25" customHeight="1">
      <c r="A62" s="50" t="s">
        <v>116</v>
      </c>
      <c r="B62" s="37" t="s">
        <v>36</v>
      </c>
      <c r="C62" s="42" t="s">
        <v>117</v>
      </c>
      <c r="D62" s="39">
        <v>112100</v>
      </c>
      <c r="E62" s="39">
        <v>51746.26</v>
      </c>
      <c r="F62" s="40">
        <f t="shared" si="0"/>
        <v>60353.74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 customHeight="1" hidden="1">
      <c r="A63" s="45" t="s">
        <v>118</v>
      </c>
      <c r="B63" s="37" t="s">
        <v>36</v>
      </c>
      <c r="C63" s="42" t="s">
        <v>119</v>
      </c>
      <c r="D63" s="39">
        <f aca="true" t="shared" si="8" ref="D63:D65">D64</f>
        <v>0</v>
      </c>
      <c r="E63" s="39">
        <f aca="true" t="shared" si="9" ref="E63:E65">E64</f>
        <v>0</v>
      </c>
      <c r="F63" s="40">
        <f t="shared" si="0"/>
        <v>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9" customHeight="1" hidden="1">
      <c r="A64" s="45" t="s">
        <v>120</v>
      </c>
      <c r="B64" s="37" t="s">
        <v>36</v>
      </c>
      <c r="C64" s="42" t="s">
        <v>121</v>
      </c>
      <c r="D64" s="39">
        <f t="shared" si="8"/>
        <v>0</v>
      </c>
      <c r="E64" s="39">
        <f t="shared" si="9"/>
        <v>0</v>
      </c>
      <c r="F64" s="40">
        <f t="shared" si="0"/>
        <v>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" customHeight="1" hidden="1">
      <c r="A65" s="51" t="s">
        <v>122</v>
      </c>
      <c r="B65" s="37" t="s">
        <v>36</v>
      </c>
      <c r="C65" s="42" t="s">
        <v>123</v>
      </c>
      <c r="D65" s="39">
        <f t="shared" si="8"/>
        <v>0</v>
      </c>
      <c r="E65" s="39">
        <f t="shared" si="9"/>
        <v>0</v>
      </c>
      <c r="F65" s="40">
        <f t="shared" si="0"/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1.25" customHeight="1" hidden="1">
      <c r="A66" s="51" t="s">
        <v>124</v>
      </c>
      <c r="B66" s="37" t="s">
        <v>36</v>
      </c>
      <c r="C66" s="42" t="s">
        <v>125</v>
      </c>
      <c r="D66" s="39"/>
      <c r="E66" s="39"/>
      <c r="F66" s="40">
        <f t="shared" si="0"/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 customHeight="1" hidden="1">
      <c r="A67" s="45" t="s">
        <v>110</v>
      </c>
      <c r="B67" s="37" t="s">
        <v>36</v>
      </c>
      <c r="C67" s="42" t="s">
        <v>126</v>
      </c>
      <c r="D67" s="39"/>
      <c r="E67" s="39">
        <f aca="true" t="shared" si="10" ref="E67:E68">E68</f>
        <v>11500</v>
      </c>
      <c r="F67" s="40">
        <f t="shared" si="0"/>
        <v>-11500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6.25" customHeight="1" hidden="1">
      <c r="A68" s="45" t="s">
        <v>127</v>
      </c>
      <c r="B68" s="37" t="s">
        <v>36</v>
      </c>
      <c r="C68" s="42" t="s">
        <v>128</v>
      </c>
      <c r="D68" s="39">
        <v>0</v>
      </c>
      <c r="E68" s="39">
        <f t="shared" si="10"/>
        <v>11500</v>
      </c>
      <c r="F68" s="40">
        <f t="shared" si="0"/>
        <v>-11500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customHeight="1" hidden="1">
      <c r="A69" s="45" t="s">
        <v>129</v>
      </c>
      <c r="B69" s="37" t="s">
        <v>36</v>
      </c>
      <c r="C69" s="42" t="s">
        <v>130</v>
      </c>
      <c r="D69" s="39">
        <f>D73</f>
        <v>10000</v>
      </c>
      <c r="E69" s="39">
        <f>E73</f>
        <v>11500</v>
      </c>
      <c r="F69" s="40">
        <f t="shared" si="0"/>
        <v>-1500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42.75" customHeight="1">
      <c r="A70" s="45" t="s">
        <v>131</v>
      </c>
      <c r="B70" s="37" t="s">
        <v>36</v>
      </c>
      <c r="C70" s="42" t="s">
        <v>132</v>
      </c>
      <c r="D70" s="39">
        <f aca="true" t="shared" si="11" ref="D70:D72">D71</f>
        <v>10000</v>
      </c>
      <c r="E70" s="39">
        <f aca="true" t="shared" si="12" ref="E70:E72">E71</f>
        <v>11500</v>
      </c>
      <c r="F70" s="40">
        <f aca="true" t="shared" si="13" ref="F70:F72">F71</f>
        <v>-1500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40.5" customHeight="1">
      <c r="A71" s="45" t="s">
        <v>133</v>
      </c>
      <c r="B71" s="37" t="s">
        <v>36</v>
      </c>
      <c r="C71" s="42" t="s">
        <v>134</v>
      </c>
      <c r="D71" s="39">
        <f t="shared" si="11"/>
        <v>10000</v>
      </c>
      <c r="E71" s="39">
        <f t="shared" si="12"/>
        <v>11500</v>
      </c>
      <c r="F71" s="40">
        <f t="shared" si="13"/>
        <v>-1500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42.75" customHeight="1">
      <c r="A72" s="45" t="s">
        <v>135</v>
      </c>
      <c r="B72" s="37" t="s">
        <v>36</v>
      </c>
      <c r="C72" s="42" t="s">
        <v>136</v>
      </c>
      <c r="D72" s="39">
        <f t="shared" si="11"/>
        <v>10000</v>
      </c>
      <c r="E72" s="39">
        <f t="shared" si="12"/>
        <v>11500</v>
      </c>
      <c r="F72" s="40">
        <f t="shared" si="13"/>
        <v>-1500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46.5" customHeight="1">
      <c r="A73" s="45" t="s">
        <v>137</v>
      </c>
      <c r="B73" s="37" t="s">
        <v>36</v>
      </c>
      <c r="C73" s="42" t="s">
        <v>138</v>
      </c>
      <c r="D73" s="39">
        <v>10000</v>
      </c>
      <c r="E73" s="39">
        <v>11500</v>
      </c>
      <c r="F73" s="40">
        <f aca="true" t="shared" si="14" ref="F73:F95">D73-E73</f>
        <v>-1500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68.25" customHeight="1">
      <c r="A74" s="45" t="s">
        <v>118</v>
      </c>
      <c r="B74" s="37" t="s">
        <v>36</v>
      </c>
      <c r="C74" s="42" t="s">
        <v>139</v>
      </c>
      <c r="D74" s="39">
        <f aca="true" t="shared" si="15" ref="D74:D76">D75</f>
        <v>0</v>
      </c>
      <c r="E74" s="39">
        <f aca="true" t="shared" si="16" ref="E74:E76">E75</f>
        <v>0</v>
      </c>
      <c r="F74" s="40">
        <f t="shared" si="14"/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03.5" customHeight="1">
      <c r="A75" s="45" t="s">
        <v>120</v>
      </c>
      <c r="B75" s="37" t="s">
        <v>36</v>
      </c>
      <c r="C75" s="42" t="s">
        <v>140</v>
      </c>
      <c r="D75" s="39">
        <f t="shared" si="15"/>
        <v>0</v>
      </c>
      <c r="E75" s="39">
        <f t="shared" si="16"/>
        <v>0</v>
      </c>
      <c r="F75" s="40">
        <f t="shared" si="14"/>
        <v>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06.5" customHeight="1">
      <c r="A76" s="51" t="s">
        <v>122</v>
      </c>
      <c r="B76" s="37" t="s">
        <v>36</v>
      </c>
      <c r="C76" s="42" t="s">
        <v>141</v>
      </c>
      <c r="D76" s="39">
        <f t="shared" si="15"/>
        <v>0</v>
      </c>
      <c r="E76" s="39">
        <f t="shared" si="16"/>
        <v>0</v>
      </c>
      <c r="F76" s="40">
        <f t="shared" si="14"/>
        <v>0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0.75" customHeight="1">
      <c r="A77" s="51" t="s">
        <v>124</v>
      </c>
      <c r="B77" s="37" t="s">
        <v>36</v>
      </c>
      <c r="C77" s="42" t="s">
        <v>142</v>
      </c>
      <c r="D77" s="39">
        <v>0</v>
      </c>
      <c r="E77" s="39">
        <v>0</v>
      </c>
      <c r="F77" s="40">
        <f t="shared" si="14"/>
        <v>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30.75" customHeight="1">
      <c r="A78" s="51" t="s">
        <v>143</v>
      </c>
      <c r="B78" s="37" t="s">
        <v>36</v>
      </c>
      <c r="C78" s="42" t="s">
        <v>144</v>
      </c>
      <c r="D78" s="39">
        <v>0</v>
      </c>
      <c r="E78" s="39">
        <f>E80</f>
        <v>0</v>
      </c>
      <c r="F78" s="40">
        <f t="shared" si="14"/>
        <v>0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33.75" customHeight="1">
      <c r="A79" s="51" t="s">
        <v>145</v>
      </c>
      <c r="B79" s="37" t="s">
        <v>36</v>
      </c>
      <c r="C79" s="42" t="s">
        <v>146</v>
      </c>
      <c r="D79" s="39">
        <v>0</v>
      </c>
      <c r="E79" s="39">
        <v>0</v>
      </c>
      <c r="F79" s="40">
        <f t="shared" si="14"/>
        <v>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39.75" customHeight="1">
      <c r="A80" s="51" t="s">
        <v>147</v>
      </c>
      <c r="B80" s="37" t="s">
        <v>36</v>
      </c>
      <c r="C80" s="42" t="s">
        <v>148</v>
      </c>
      <c r="D80" s="39">
        <v>0</v>
      </c>
      <c r="E80" s="39">
        <v>0</v>
      </c>
      <c r="F80" s="40">
        <f t="shared" si="14"/>
        <v>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39.75" customHeight="1">
      <c r="A81" s="45" t="s">
        <v>149</v>
      </c>
      <c r="B81" s="37" t="s">
        <v>36</v>
      </c>
      <c r="C81" s="42" t="s">
        <v>150</v>
      </c>
      <c r="D81" s="39">
        <f>D82+D94</f>
        <v>7468300</v>
      </c>
      <c r="E81" s="39">
        <f>E82+E94</f>
        <v>6588932.75</v>
      </c>
      <c r="F81" s="40">
        <f t="shared" si="14"/>
        <v>879367.25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54">
      <c r="A82" s="45" t="s">
        <v>151</v>
      </c>
      <c r="B82" s="37" t="s">
        <v>36</v>
      </c>
      <c r="C82" s="42" t="s">
        <v>152</v>
      </c>
      <c r="D82" s="39">
        <f>D83+D86+D91</f>
        <v>7478300</v>
      </c>
      <c r="E82" s="39">
        <f>E83+E86+E91</f>
        <v>6598932.75</v>
      </c>
      <c r="F82" s="40">
        <f t="shared" si="14"/>
        <v>879367.25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69" customHeight="1">
      <c r="A83" s="45" t="s">
        <v>153</v>
      </c>
      <c r="B83" s="37" t="s">
        <v>36</v>
      </c>
      <c r="C83" s="42" t="s">
        <v>154</v>
      </c>
      <c r="D83" s="39">
        <f aca="true" t="shared" si="17" ref="D83:D84">D84</f>
        <v>5056500</v>
      </c>
      <c r="E83" s="39">
        <f aca="true" t="shared" si="18" ref="E83:E84">E84</f>
        <v>4550700</v>
      </c>
      <c r="F83" s="40">
        <f t="shared" si="14"/>
        <v>505800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46.5" customHeight="1">
      <c r="A84" s="45" t="s">
        <v>155</v>
      </c>
      <c r="B84" s="37" t="s">
        <v>36</v>
      </c>
      <c r="C84" s="42" t="s">
        <v>156</v>
      </c>
      <c r="D84" s="39">
        <f t="shared" si="17"/>
        <v>5056500</v>
      </c>
      <c r="E84" s="39">
        <f t="shared" si="18"/>
        <v>4550700</v>
      </c>
      <c r="F84" s="40">
        <f t="shared" si="14"/>
        <v>505800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53.25" customHeight="1">
      <c r="A85" s="45" t="s">
        <v>157</v>
      </c>
      <c r="B85" s="37" t="s">
        <v>36</v>
      </c>
      <c r="C85" s="42" t="s">
        <v>158</v>
      </c>
      <c r="D85" s="39">
        <v>5056500</v>
      </c>
      <c r="E85" s="39">
        <v>4550700</v>
      </c>
      <c r="F85" s="40">
        <f t="shared" si="14"/>
        <v>505800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54">
      <c r="A86" s="45" t="s">
        <v>159</v>
      </c>
      <c r="B86" s="37" t="s">
        <v>36</v>
      </c>
      <c r="C86" s="42" t="s">
        <v>160</v>
      </c>
      <c r="D86" s="39">
        <f>D88+D90</f>
        <v>139500</v>
      </c>
      <c r="E86" s="39">
        <f>E87+E90</f>
        <v>139500</v>
      </c>
      <c r="F86" s="40">
        <f t="shared" si="14"/>
        <v>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73.5" customHeight="1">
      <c r="A87" s="45" t="s">
        <v>161</v>
      </c>
      <c r="B87" s="37" t="s">
        <v>36</v>
      </c>
      <c r="C87" s="42" t="s">
        <v>162</v>
      </c>
      <c r="D87" s="39">
        <f>D88</f>
        <v>139300</v>
      </c>
      <c r="E87" s="39">
        <f>E88</f>
        <v>139300</v>
      </c>
      <c r="F87" s="40">
        <f t="shared" si="14"/>
        <v>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78" customHeight="1">
      <c r="A88" s="45" t="s">
        <v>163</v>
      </c>
      <c r="B88" s="37" t="s">
        <v>36</v>
      </c>
      <c r="C88" s="42" t="s">
        <v>164</v>
      </c>
      <c r="D88" s="39">
        <v>139300</v>
      </c>
      <c r="E88" s="39">
        <v>139300</v>
      </c>
      <c r="F88" s="40">
        <f t="shared" si="14"/>
        <v>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73.5" customHeight="1">
      <c r="A89" s="45" t="s">
        <v>165</v>
      </c>
      <c r="B89" s="37" t="s">
        <v>36</v>
      </c>
      <c r="C89" s="42" t="s">
        <v>166</v>
      </c>
      <c r="D89" s="39">
        <v>200</v>
      </c>
      <c r="E89" s="39">
        <f>E90</f>
        <v>200</v>
      </c>
      <c r="F89" s="40">
        <f t="shared" si="14"/>
        <v>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60" customHeight="1">
      <c r="A90" s="45" t="s">
        <v>165</v>
      </c>
      <c r="B90" s="37" t="s">
        <v>36</v>
      </c>
      <c r="C90" s="42" t="s">
        <v>167</v>
      </c>
      <c r="D90" s="39">
        <v>200</v>
      </c>
      <c r="E90" s="39">
        <v>200</v>
      </c>
      <c r="F90" s="40">
        <f t="shared" si="14"/>
        <v>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60" customHeight="1">
      <c r="A91" s="45" t="s">
        <v>168</v>
      </c>
      <c r="B91" s="37" t="s">
        <v>36</v>
      </c>
      <c r="C91" s="42" t="s">
        <v>169</v>
      </c>
      <c r="D91" s="39">
        <f aca="true" t="shared" si="19" ref="D91:D92">D92</f>
        <v>2282300</v>
      </c>
      <c r="E91" s="39">
        <f aca="true" t="shared" si="20" ref="E91:E92">E92</f>
        <v>1908732.75</v>
      </c>
      <c r="F91" s="40">
        <f t="shared" si="14"/>
        <v>373567.25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36.75" customHeight="1">
      <c r="A92" s="45" t="s">
        <v>170</v>
      </c>
      <c r="B92" s="37" t="s">
        <v>36</v>
      </c>
      <c r="C92" s="42" t="s">
        <v>171</v>
      </c>
      <c r="D92" s="39">
        <f t="shared" si="19"/>
        <v>2282300</v>
      </c>
      <c r="E92" s="39">
        <f t="shared" si="20"/>
        <v>1908732.75</v>
      </c>
      <c r="F92" s="40">
        <f t="shared" si="14"/>
        <v>373567.25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36.75" customHeight="1">
      <c r="A93" s="45" t="s">
        <v>172</v>
      </c>
      <c r="B93" s="52" t="s">
        <v>36</v>
      </c>
      <c r="C93" s="53" t="s">
        <v>173</v>
      </c>
      <c r="D93" s="54">
        <v>2282300</v>
      </c>
      <c r="E93" s="54">
        <v>1908732.75</v>
      </c>
      <c r="F93" s="55">
        <f t="shared" si="14"/>
        <v>373567.25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63.75" customHeight="1">
      <c r="A94" s="45" t="s">
        <v>174</v>
      </c>
      <c r="B94" s="52" t="s">
        <v>36</v>
      </c>
      <c r="C94" s="53" t="s">
        <v>175</v>
      </c>
      <c r="D94" s="54">
        <f>D95</f>
        <v>-10000</v>
      </c>
      <c r="E94" s="54">
        <f>E95</f>
        <v>-10000</v>
      </c>
      <c r="F94" s="55">
        <f t="shared" si="14"/>
        <v>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86.25" customHeight="1">
      <c r="A95" s="45" t="s">
        <v>176</v>
      </c>
      <c r="B95" s="52" t="s">
        <v>36</v>
      </c>
      <c r="C95" s="53" t="s">
        <v>177</v>
      </c>
      <c r="D95" s="54">
        <v>-10000</v>
      </c>
      <c r="E95" s="54">
        <v>-10000</v>
      </c>
      <c r="F95" s="55">
        <f t="shared" si="14"/>
        <v>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ht="23.25"/>
    <row r="97" ht="28.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22.5" customHeight="1"/>
    <row r="109" ht="12.75" customHeight="1"/>
    <row r="110" ht="12.75" customHeight="1"/>
    <row r="111" ht="12.75" customHeight="1"/>
    <row r="112" ht="12.75" customHeight="1"/>
    <row r="113" ht="22.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23.25" customHeight="1"/>
    <row r="135" ht="9.75" customHeight="1"/>
    <row r="136" ht="12.75" customHeight="1"/>
  </sheetData>
  <sheetProtection selectLockedCells="1" selectUnlockedCells="1"/>
  <mergeCells count="5">
    <mergeCell ref="D1:F1"/>
    <mergeCell ref="A6:E6"/>
    <mergeCell ref="D7:E7"/>
    <mergeCell ref="A8:D8"/>
    <mergeCell ref="A11:D11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geOrder="overThenDown" paperSize="9"/>
  <rowBreaks count="2" manualBreakCount="2">
    <brk id="48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9"/>
  <sheetViews>
    <sheetView showGridLines="0" tabSelected="1" view="pageBreakPreview" zoomScaleSheetLayoutView="100" workbookViewId="0" topLeftCell="A190">
      <selection activeCell="C186" sqref="C186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56" t="s">
        <v>178</v>
      </c>
      <c r="C1" s="57"/>
      <c r="E1" s="58" t="s">
        <v>179</v>
      </c>
      <c r="F1" s="58"/>
    </row>
    <row r="2" spans="1:6" ht="9" customHeight="1">
      <c r="A2" s="59"/>
      <c r="B2" s="59"/>
      <c r="C2" s="60"/>
      <c r="D2" s="61"/>
      <c r="E2" s="61"/>
      <c r="F2" s="61"/>
    </row>
    <row r="3" spans="1:6" ht="12.75">
      <c r="A3" s="62"/>
      <c r="B3" s="62" t="s">
        <v>20</v>
      </c>
      <c r="C3" s="62" t="s">
        <v>180</v>
      </c>
      <c r="D3" s="63" t="s">
        <v>181</v>
      </c>
      <c r="E3" s="64"/>
      <c r="F3" s="65" t="s">
        <v>182</v>
      </c>
    </row>
    <row r="4" spans="1:6" ht="12.75">
      <c r="A4" s="62" t="s">
        <v>24</v>
      </c>
      <c r="B4" s="62" t="s">
        <v>25</v>
      </c>
      <c r="C4" s="66" t="s">
        <v>183</v>
      </c>
      <c r="D4" s="63" t="s">
        <v>27</v>
      </c>
      <c r="E4" s="66" t="s">
        <v>28</v>
      </c>
      <c r="F4" s="63" t="s">
        <v>29</v>
      </c>
    </row>
    <row r="5" spans="1:6" ht="11.25" customHeight="1">
      <c r="A5" s="62"/>
      <c r="B5" s="62" t="s">
        <v>30</v>
      </c>
      <c r="C5" s="62" t="s">
        <v>31</v>
      </c>
      <c r="D5" s="63" t="s">
        <v>29</v>
      </c>
      <c r="E5" s="63"/>
      <c r="F5" s="63"/>
    </row>
    <row r="6" spans="1:6" ht="12.75">
      <c r="A6" s="67">
        <v>1</v>
      </c>
      <c r="B6" s="68">
        <v>2</v>
      </c>
      <c r="C6" s="69">
        <v>3</v>
      </c>
      <c r="D6" s="70" t="s">
        <v>32</v>
      </c>
      <c r="E6" s="70" t="s">
        <v>33</v>
      </c>
      <c r="F6" s="71" t="s">
        <v>34</v>
      </c>
    </row>
    <row r="7" spans="1:8" ht="20.25">
      <c r="A7" s="72" t="s">
        <v>184</v>
      </c>
      <c r="B7" s="73"/>
      <c r="C7" s="74"/>
      <c r="D7" s="75">
        <f>D9+D80+D92+D110+D132+D176+D202</f>
        <v>8932600</v>
      </c>
      <c r="E7" s="75">
        <f>E9+E80+E92+E110+E132+E176+E202</f>
        <v>6476326.010000001</v>
      </c>
      <c r="F7" s="76">
        <f>D7-E7</f>
        <v>2456273.9899999993</v>
      </c>
      <c r="G7" s="77"/>
      <c r="H7" s="77"/>
    </row>
    <row r="8" spans="1:8" ht="20.25">
      <c r="A8" s="72" t="s">
        <v>38</v>
      </c>
      <c r="B8" s="78"/>
      <c r="C8" s="79"/>
      <c r="D8" s="80"/>
      <c r="E8" s="80"/>
      <c r="F8" s="76"/>
      <c r="G8" s="77"/>
      <c r="H8" s="77"/>
    </row>
    <row r="9" spans="1:8" ht="21">
      <c r="A9" s="72" t="s">
        <v>185</v>
      </c>
      <c r="B9" s="78" t="s">
        <v>186</v>
      </c>
      <c r="C9" s="79" t="s">
        <v>187</v>
      </c>
      <c r="D9" s="80">
        <f>D10+D24+D74+D68</f>
        <v>3165000</v>
      </c>
      <c r="E9" s="80">
        <f>E10+E24+E68+E74</f>
        <v>2388835.98</v>
      </c>
      <c r="F9" s="76">
        <f aca="true" t="shared" si="0" ref="F9:F193">D9-E9</f>
        <v>776164.02</v>
      </c>
      <c r="G9" s="81"/>
      <c r="H9" s="82"/>
    </row>
    <row r="10" spans="1:8" ht="54" customHeight="1">
      <c r="A10" s="83" t="s">
        <v>188</v>
      </c>
      <c r="B10" s="78" t="s">
        <v>186</v>
      </c>
      <c r="C10" s="79" t="s">
        <v>189</v>
      </c>
      <c r="D10" s="80">
        <f aca="true" t="shared" si="1" ref="D10:D11">D11</f>
        <v>594900</v>
      </c>
      <c r="E10" s="80">
        <f aca="true" t="shared" si="2" ref="E10:E11">E11</f>
        <v>434381.74</v>
      </c>
      <c r="F10" s="76">
        <f t="shared" si="0"/>
        <v>160518.26</v>
      </c>
      <c r="G10" s="81"/>
      <c r="H10" s="82"/>
    </row>
    <row r="11" spans="1:8" ht="73.5" customHeight="1">
      <c r="A11" s="84" t="s">
        <v>190</v>
      </c>
      <c r="B11" s="78" t="s">
        <v>186</v>
      </c>
      <c r="C11" s="79" t="s">
        <v>191</v>
      </c>
      <c r="D11" s="80">
        <f t="shared" si="1"/>
        <v>594900</v>
      </c>
      <c r="E11" s="80">
        <f t="shared" si="2"/>
        <v>434381.74</v>
      </c>
      <c r="F11" s="76">
        <f t="shared" si="0"/>
        <v>160518.26</v>
      </c>
      <c r="G11" s="81"/>
      <c r="H11" s="82"/>
    </row>
    <row r="12" spans="1:8" ht="27.75" customHeight="1">
      <c r="A12" s="84" t="s">
        <v>192</v>
      </c>
      <c r="B12" s="78" t="s">
        <v>186</v>
      </c>
      <c r="C12" s="79" t="s">
        <v>193</v>
      </c>
      <c r="D12" s="80">
        <f>D13+D19</f>
        <v>594900</v>
      </c>
      <c r="E12" s="80">
        <f>E13+E19</f>
        <v>434381.74</v>
      </c>
      <c r="F12" s="76">
        <f t="shared" si="0"/>
        <v>160518.26</v>
      </c>
      <c r="G12" s="81"/>
      <c r="H12" s="82"/>
    </row>
    <row r="13" spans="1:8" ht="42" customHeight="1">
      <c r="A13" s="85" t="s">
        <v>194</v>
      </c>
      <c r="B13" s="78" t="s">
        <v>186</v>
      </c>
      <c r="C13" s="79" t="s">
        <v>195</v>
      </c>
      <c r="D13" s="80">
        <f aca="true" t="shared" si="3" ref="D13:D14">D14</f>
        <v>572300</v>
      </c>
      <c r="E13" s="80">
        <f aca="true" t="shared" si="4" ref="E13:E14">E14</f>
        <v>411830.74</v>
      </c>
      <c r="F13" s="76">
        <f t="shared" si="0"/>
        <v>160469.26</v>
      </c>
      <c r="G13" s="81"/>
      <c r="H13" s="82"/>
    </row>
    <row r="14" spans="1:8" ht="20.25">
      <c r="A14" s="72" t="s">
        <v>196</v>
      </c>
      <c r="B14" s="78" t="s">
        <v>186</v>
      </c>
      <c r="C14" s="79" t="s">
        <v>197</v>
      </c>
      <c r="D14" s="80">
        <f t="shared" si="3"/>
        <v>572300</v>
      </c>
      <c r="E14" s="80">
        <f t="shared" si="4"/>
        <v>411830.74</v>
      </c>
      <c r="F14" s="76">
        <f t="shared" si="0"/>
        <v>160469.26</v>
      </c>
      <c r="G14" s="81"/>
      <c r="H14" s="82"/>
    </row>
    <row r="15" spans="1:8" ht="20.25">
      <c r="A15" s="72" t="s">
        <v>198</v>
      </c>
      <c r="B15" s="78" t="s">
        <v>186</v>
      </c>
      <c r="C15" s="79" t="s">
        <v>199</v>
      </c>
      <c r="D15" s="80">
        <f>D16+D17+D18</f>
        <v>572300</v>
      </c>
      <c r="E15" s="80">
        <f>E16+E17+E18</f>
        <v>411830.74</v>
      </c>
      <c r="F15" s="76">
        <f t="shared" si="0"/>
        <v>160469.26</v>
      </c>
      <c r="G15" s="81"/>
      <c r="H15" s="82"/>
    </row>
    <row r="16" spans="1:8" ht="20.25">
      <c r="A16" s="86" t="s">
        <v>200</v>
      </c>
      <c r="B16" s="78" t="s">
        <v>186</v>
      </c>
      <c r="C16" s="79" t="s">
        <v>201</v>
      </c>
      <c r="D16" s="80">
        <v>439600</v>
      </c>
      <c r="E16" s="80">
        <v>310900.74</v>
      </c>
      <c r="F16" s="76">
        <f t="shared" si="0"/>
        <v>128699.26000000001</v>
      </c>
      <c r="G16" s="81"/>
      <c r="H16" s="82"/>
    </row>
    <row r="17" spans="1:8" ht="20.25">
      <c r="A17" s="86" t="s">
        <v>202</v>
      </c>
      <c r="B17" s="78" t="s">
        <v>186</v>
      </c>
      <c r="C17" s="79" t="s">
        <v>203</v>
      </c>
      <c r="D17" s="80">
        <v>0</v>
      </c>
      <c r="E17" s="80">
        <v>0</v>
      </c>
      <c r="F17" s="76">
        <f t="shared" si="0"/>
        <v>0</v>
      </c>
      <c r="G17" s="81"/>
      <c r="H17" s="82"/>
    </row>
    <row r="18" spans="1:8" ht="20.25">
      <c r="A18" s="86" t="s">
        <v>204</v>
      </c>
      <c r="B18" s="78" t="s">
        <v>186</v>
      </c>
      <c r="C18" s="79" t="s">
        <v>205</v>
      </c>
      <c r="D18" s="80">
        <v>132700</v>
      </c>
      <c r="E18" s="80">
        <v>100930</v>
      </c>
      <c r="F18" s="76">
        <f t="shared" si="0"/>
        <v>31770</v>
      </c>
      <c r="G18" s="81"/>
      <c r="H18" s="82"/>
    </row>
    <row r="19" spans="1:8" ht="31.5">
      <c r="A19" s="85" t="s">
        <v>194</v>
      </c>
      <c r="B19" s="78" t="s">
        <v>186</v>
      </c>
      <c r="C19" s="79" t="s">
        <v>206</v>
      </c>
      <c r="D19" s="80">
        <f aca="true" t="shared" si="5" ref="D19:D20">D20</f>
        <v>22600</v>
      </c>
      <c r="E19" s="80">
        <f aca="true" t="shared" si="6" ref="E19:E20">E20</f>
        <v>22551</v>
      </c>
      <c r="F19" s="76">
        <f t="shared" si="0"/>
        <v>49</v>
      </c>
      <c r="G19" s="81"/>
      <c r="H19" s="82"/>
    </row>
    <row r="20" spans="1:8" ht="20.25">
      <c r="A20" s="72" t="s">
        <v>196</v>
      </c>
      <c r="B20" s="78" t="s">
        <v>186</v>
      </c>
      <c r="C20" s="79" t="s">
        <v>207</v>
      </c>
      <c r="D20" s="80">
        <f t="shared" si="5"/>
        <v>22600</v>
      </c>
      <c r="E20" s="80">
        <f t="shared" si="6"/>
        <v>22551</v>
      </c>
      <c r="F20" s="76">
        <f t="shared" si="0"/>
        <v>49</v>
      </c>
      <c r="G20" s="81"/>
      <c r="H20" s="82"/>
    </row>
    <row r="21" spans="1:8" ht="20.25">
      <c r="A21" s="72" t="s">
        <v>198</v>
      </c>
      <c r="B21" s="78" t="s">
        <v>186</v>
      </c>
      <c r="C21" s="79" t="s">
        <v>208</v>
      </c>
      <c r="D21" s="80">
        <f>D22+D23</f>
        <v>22600</v>
      </c>
      <c r="E21" s="80">
        <f>E22+E23</f>
        <v>22551</v>
      </c>
      <c r="F21" s="76">
        <f t="shared" si="0"/>
        <v>49</v>
      </c>
      <c r="G21" s="81"/>
      <c r="H21" s="82"/>
    </row>
    <row r="22" spans="1:8" ht="20.25">
      <c r="A22" s="86" t="s">
        <v>202</v>
      </c>
      <c r="B22" s="78" t="s">
        <v>186</v>
      </c>
      <c r="C22" s="79" t="s">
        <v>209</v>
      </c>
      <c r="D22" s="80">
        <v>17320</v>
      </c>
      <c r="E22" s="80">
        <v>17320</v>
      </c>
      <c r="F22" s="76">
        <f t="shared" si="0"/>
        <v>0</v>
      </c>
      <c r="G22" s="81"/>
      <c r="H22" s="82"/>
    </row>
    <row r="23" spans="1:8" ht="20.25">
      <c r="A23" s="86" t="s">
        <v>204</v>
      </c>
      <c r="B23" s="78" t="s">
        <v>186</v>
      </c>
      <c r="C23" s="79" t="s">
        <v>210</v>
      </c>
      <c r="D23" s="80">
        <v>5280</v>
      </c>
      <c r="E23" s="80">
        <v>5231</v>
      </c>
      <c r="F23" s="76">
        <f t="shared" si="0"/>
        <v>49</v>
      </c>
      <c r="G23" s="81"/>
      <c r="H23" s="82"/>
    </row>
    <row r="24" spans="1:10" ht="60">
      <c r="A24" s="86" t="s">
        <v>211</v>
      </c>
      <c r="B24" s="78" t="s">
        <v>186</v>
      </c>
      <c r="C24" s="79" t="s">
        <v>212</v>
      </c>
      <c r="D24" s="80">
        <f>D25+D56</f>
        <v>2400000</v>
      </c>
      <c r="E24" s="80">
        <f>E25+E56</f>
        <v>1791554.24</v>
      </c>
      <c r="F24" s="76">
        <f t="shared" si="0"/>
        <v>608445.76</v>
      </c>
      <c r="G24" s="81"/>
      <c r="H24" s="82"/>
      <c r="I24" s="77"/>
      <c r="J24" s="77"/>
    </row>
    <row r="25" spans="1:10" ht="75" customHeight="1">
      <c r="A25" s="86" t="s">
        <v>190</v>
      </c>
      <c r="B25" s="78" t="s">
        <v>186</v>
      </c>
      <c r="C25" s="79" t="s">
        <v>213</v>
      </c>
      <c r="D25" s="80">
        <f>D26</f>
        <v>2352000</v>
      </c>
      <c r="E25" s="80">
        <f>E26</f>
        <v>1754954.24</v>
      </c>
      <c r="F25" s="76">
        <f t="shared" si="0"/>
        <v>597045.76</v>
      </c>
      <c r="G25" s="81"/>
      <c r="H25" s="81"/>
      <c r="I25" s="82"/>
      <c r="J25" s="77"/>
    </row>
    <row r="26" spans="1:10" ht="20.25">
      <c r="A26" s="86" t="s">
        <v>214</v>
      </c>
      <c r="B26" s="78" t="s">
        <v>186</v>
      </c>
      <c r="C26" s="79" t="s">
        <v>215</v>
      </c>
      <c r="D26" s="87">
        <f>D27+D33+D38+D43+D50+D53</f>
        <v>2352000</v>
      </c>
      <c r="E26" s="87">
        <f>E27+E33+E38+E43+E50+E53</f>
        <v>1754954.24</v>
      </c>
      <c r="F26" s="76">
        <f t="shared" si="0"/>
        <v>597045.76</v>
      </c>
      <c r="G26" s="81"/>
      <c r="H26" s="81"/>
      <c r="I26" s="81"/>
      <c r="J26" s="77"/>
    </row>
    <row r="27" spans="1:8" ht="20.25">
      <c r="A27" s="72" t="s">
        <v>216</v>
      </c>
      <c r="B27" s="78" t="s">
        <v>186</v>
      </c>
      <c r="C27" s="79" t="s">
        <v>217</v>
      </c>
      <c r="D27" s="80">
        <f aca="true" t="shared" si="7" ref="D27:D28">D28</f>
        <v>1874200</v>
      </c>
      <c r="E27" s="80">
        <f aca="true" t="shared" si="8" ref="E27:E28">E28</f>
        <v>1446999.7999999998</v>
      </c>
      <c r="F27" s="76">
        <f t="shared" si="0"/>
        <v>427200.2000000002</v>
      </c>
      <c r="G27" s="81"/>
      <c r="H27" s="82"/>
    </row>
    <row r="28" spans="1:8" ht="20.25">
      <c r="A28" s="72" t="s">
        <v>196</v>
      </c>
      <c r="B28" s="78" t="s">
        <v>186</v>
      </c>
      <c r="C28" s="79" t="s">
        <v>218</v>
      </c>
      <c r="D28" s="80">
        <f t="shared" si="7"/>
        <v>1874200</v>
      </c>
      <c r="E28" s="80">
        <f t="shared" si="8"/>
        <v>1446999.7999999998</v>
      </c>
      <c r="F28" s="76">
        <f t="shared" si="0"/>
        <v>427200.2000000002</v>
      </c>
      <c r="G28" s="81"/>
      <c r="H28" s="82"/>
    </row>
    <row r="29" spans="1:8" ht="20.25">
      <c r="A29" s="72" t="s">
        <v>198</v>
      </c>
      <c r="B29" s="78" t="s">
        <v>186</v>
      </c>
      <c r="C29" s="79" t="s">
        <v>219</v>
      </c>
      <c r="D29" s="80">
        <f>D31+D30+D32</f>
        <v>1874200</v>
      </c>
      <c r="E29" s="80">
        <f>E31+E30+E32</f>
        <v>1446999.7999999998</v>
      </c>
      <c r="F29" s="76">
        <f t="shared" si="0"/>
        <v>427200.2000000002</v>
      </c>
      <c r="G29" s="81"/>
      <c r="H29" s="82"/>
    </row>
    <row r="30" spans="1:8" ht="20.25">
      <c r="A30" s="86" t="s">
        <v>200</v>
      </c>
      <c r="B30" s="78" t="s">
        <v>186</v>
      </c>
      <c r="C30" s="79" t="s">
        <v>220</v>
      </c>
      <c r="D30" s="80">
        <v>1439500</v>
      </c>
      <c r="E30" s="80">
        <v>1079538.38</v>
      </c>
      <c r="F30" s="76">
        <f t="shared" si="0"/>
        <v>359961.6200000001</v>
      </c>
      <c r="G30" s="81"/>
      <c r="H30" s="82"/>
    </row>
    <row r="31" spans="1:8" ht="20.25">
      <c r="A31" s="86" t="s">
        <v>202</v>
      </c>
      <c r="B31" s="78" t="s">
        <v>186</v>
      </c>
      <c r="C31" s="79" t="s">
        <v>221</v>
      </c>
      <c r="D31" s="80">
        <v>0</v>
      </c>
      <c r="E31" s="80">
        <v>0</v>
      </c>
      <c r="F31" s="76">
        <f t="shared" si="0"/>
        <v>0</v>
      </c>
      <c r="G31" s="81"/>
      <c r="H31" s="82"/>
    </row>
    <row r="32" spans="1:8" ht="20.25">
      <c r="A32" s="86" t="s">
        <v>204</v>
      </c>
      <c r="B32" s="78" t="s">
        <v>186</v>
      </c>
      <c r="C32" s="79" t="s">
        <v>222</v>
      </c>
      <c r="D32" s="80">
        <v>434700</v>
      </c>
      <c r="E32" s="80">
        <v>367461.42</v>
      </c>
      <c r="F32" s="76">
        <f t="shared" si="0"/>
        <v>67238.58000000002</v>
      </c>
      <c r="G32" s="81"/>
      <c r="H32" s="82"/>
    </row>
    <row r="33" spans="1:8" ht="20.25">
      <c r="A33" s="72" t="s">
        <v>216</v>
      </c>
      <c r="B33" s="78" t="s">
        <v>186</v>
      </c>
      <c r="C33" s="79" t="s">
        <v>223</v>
      </c>
      <c r="D33" s="80">
        <f aca="true" t="shared" si="9" ref="D33:D34">D34</f>
        <v>77600</v>
      </c>
      <c r="E33" s="80">
        <f aca="true" t="shared" si="10" ref="E33:E34">E34</f>
        <v>58540.34</v>
      </c>
      <c r="F33" s="76">
        <f t="shared" si="0"/>
        <v>19059.660000000003</v>
      </c>
      <c r="G33" s="81"/>
      <c r="H33" s="82"/>
    </row>
    <row r="34" spans="1:8" ht="20.25">
      <c r="A34" s="72" t="s">
        <v>196</v>
      </c>
      <c r="B34" s="78" t="s">
        <v>186</v>
      </c>
      <c r="C34" s="79" t="s">
        <v>224</v>
      </c>
      <c r="D34" s="80">
        <f t="shared" si="9"/>
        <v>77600</v>
      </c>
      <c r="E34" s="80">
        <f t="shared" si="10"/>
        <v>58540.34</v>
      </c>
      <c r="F34" s="76">
        <f t="shared" si="0"/>
        <v>19059.660000000003</v>
      </c>
      <c r="G34" s="81"/>
      <c r="H34" s="82"/>
    </row>
    <row r="35" spans="1:8" ht="20.25">
      <c r="A35" s="72" t="s">
        <v>198</v>
      </c>
      <c r="B35" s="78" t="s">
        <v>186</v>
      </c>
      <c r="C35" s="79" t="s">
        <v>225</v>
      </c>
      <c r="D35" s="80">
        <f>D36+D37</f>
        <v>77600</v>
      </c>
      <c r="E35" s="80">
        <f>E36+E37</f>
        <v>58540.34</v>
      </c>
      <c r="F35" s="76">
        <f t="shared" si="0"/>
        <v>19059.660000000003</v>
      </c>
      <c r="G35" s="81"/>
      <c r="H35" s="82"/>
    </row>
    <row r="36" spans="1:8" ht="20.25">
      <c r="A36" s="86" t="s">
        <v>202</v>
      </c>
      <c r="B36" s="78" t="s">
        <v>186</v>
      </c>
      <c r="C36" s="79" t="s">
        <v>226</v>
      </c>
      <c r="D36" s="80">
        <v>59600</v>
      </c>
      <c r="E36" s="80">
        <v>52394</v>
      </c>
      <c r="F36" s="76">
        <f t="shared" si="0"/>
        <v>7206</v>
      </c>
      <c r="G36" s="81"/>
      <c r="H36" s="82"/>
    </row>
    <row r="37" spans="1:8" ht="20.25">
      <c r="A37" s="86" t="s">
        <v>204</v>
      </c>
      <c r="B37" s="78" t="s">
        <v>186</v>
      </c>
      <c r="C37" s="79" t="s">
        <v>227</v>
      </c>
      <c r="D37" s="80">
        <v>18000</v>
      </c>
      <c r="E37" s="80">
        <v>6146.34</v>
      </c>
      <c r="F37" s="76">
        <f t="shared" si="0"/>
        <v>11853.66</v>
      </c>
      <c r="G37" s="81"/>
      <c r="H37" s="82"/>
    </row>
    <row r="38" spans="1:8" ht="37.5" customHeight="1">
      <c r="A38" s="86" t="s">
        <v>228</v>
      </c>
      <c r="B38" s="78" t="s">
        <v>186</v>
      </c>
      <c r="C38" s="79" t="s">
        <v>229</v>
      </c>
      <c r="D38" s="80">
        <f aca="true" t="shared" si="11" ref="D38:D39">D39</f>
        <v>143800</v>
      </c>
      <c r="E38" s="80">
        <f aca="true" t="shared" si="12" ref="E38:E39">E39</f>
        <v>131211.56</v>
      </c>
      <c r="F38" s="76">
        <f t="shared" si="0"/>
        <v>12588.440000000002</v>
      </c>
      <c r="G38" s="81"/>
      <c r="H38" s="82"/>
    </row>
    <row r="39" spans="1:8" ht="20.25">
      <c r="A39" s="86" t="s">
        <v>230</v>
      </c>
      <c r="B39" s="78" t="s">
        <v>186</v>
      </c>
      <c r="C39" s="79" t="s">
        <v>231</v>
      </c>
      <c r="D39" s="80">
        <f t="shared" si="11"/>
        <v>143800</v>
      </c>
      <c r="E39" s="80">
        <f t="shared" si="12"/>
        <v>131211.56</v>
      </c>
      <c r="F39" s="76">
        <f t="shared" si="0"/>
        <v>12588.440000000002</v>
      </c>
      <c r="G39" s="81"/>
      <c r="H39" s="82"/>
    </row>
    <row r="40" spans="1:8" ht="20.25">
      <c r="A40" s="86" t="s">
        <v>232</v>
      </c>
      <c r="B40" s="78" t="s">
        <v>186</v>
      </c>
      <c r="C40" s="79" t="s">
        <v>233</v>
      </c>
      <c r="D40" s="80">
        <f>D41+D42</f>
        <v>143800</v>
      </c>
      <c r="E40" s="80">
        <f>E41+E42</f>
        <v>131211.56</v>
      </c>
      <c r="F40" s="76">
        <f t="shared" si="0"/>
        <v>12588.440000000002</v>
      </c>
      <c r="G40" s="81"/>
      <c r="H40" s="82"/>
    </row>
    <row r="41" spans="1:8" ht="20.25">
      <c r="A41" s="86" t="s">
        <v>234</v>
      </c>
      <c r="B41" s="78" t="s">
        <v>186</v>
      </c>
      <c r="C41" s="79" t="s">
        <v>235</v>
      </c>
      <c r="D41" s="80">
        <v>67700</v>
      </c>
      <c r="E41" s="80">
        <v>59784.43</v>
      </c>
      <c r="F41" s="76">
        <f t="shared" si="0"/>
        <v>7915.57</v>
      </c>
      <c r="G41" s="81"/>
      <c r="H41" s="82"/>
    </row>
    <row r="42" spans="1:8" ht="20.25">
      <c r="A42" s="86" t="s">
        <v>236</v>
      </c>
      <c r="B42" s="78" t="s">
        <v>186</v>
      </c>
      <c r="C42" s="79" t="s">
        <v>237</v>
      </c>
      <c r="D42" s="80">
        <v>76100</v>
      </c>
      <c r="E42" s="80">
        <v>71427.13</v>
      </c>
      <c r="F42" s="76">
        <f t="shared" si="0"/>
        <v>4672.869999999995</v>
      </c>
      <c r="G42" s="81"/>
      <c r="H42" s="82"/>
    </row>
    <row r="43" spans="1:8" ht="30">
      <c r="A43" s="86" t="s">
        <v>238</v>
      </c>
      <c r="B43" s="78" t="s">
        <v>186</v>
      </c>
      <c r="C43" s="79" t="s">
        <v>239</v>
      </c>
      <c r="D43" s="80">
        <f>D44+D48</f>
        <v>210900</v>
      </c>
      <c r="E43" s="80">
        <f>E44+E48</f>
        <v>91681.26</v>
      </c>
      <c r="F43" s="76">
        <f t="shared" si="0"/>
        <v>119218.74</v>
      </c>
      <c r="G43" s="81"/>
      <c r="H43" s="82"/>
    </row>
    <row r="44" spans="1:8" ht="20.25">
      <c r="A44" s="86" t="s">
        <v>230</v>
      </c>
      <c r="B44" s="78" t="s">
        <v>186</v>
      </c>
      <c r="C44" s="79" t="s">
        <v>240</v>
      </c>
      <c r="D44" s="80">
        <f>D45</f>
        <v>54900</v>
      </c>
      <c r="E44" s="80">
        <f>E45+E46</f>
        <v>11960.36</v>
      </c>
      <c r="F44" s="76">
        <f t="shared" si="0"/>
        <v>42939.64</v>
      </c>
      <c r="G44" s="81"/>
      <c r="H44" s="82"/>
    </row>
    <row r="45" spans="1:8" ht="20.25">
      <c r="A45" s="86" t="s">
        <v>232</v>
      </c>
      <c r="B45" s="78" t="s">
        <v>186</v>
      </c>
      <c r="C45" s="79" t="s">
        <v>241</v>
      </c>
      <c r="D45" s="80">
        <f>D46+D47</f>
        <v>54900</v>
      </c>
      <c r="E45" s="80">
        <f>E47+E46</f>
        <v>11960.36</v>
      </c>
      <c r="F45" s="76">
        <f t="shared" si="0"/>
        <v>42939.64</v>
      </c>
      <c r="G45" s="81"/>
      <c r="H45" s="82"/>
    </row>
    <row r="46" spans="1:8" ht="20.25">
      <c r="A46" s="86" t="s">
        <v>242</v>
      </c>
      <c r="B46" s="78" t="s">
        <v>186</v>
      </c>
      <c r="C46" s="79" t="s">
        <v>243</v>
      </c>
      <c r="D46" s="80">
        <v>13600</v>
      </c>
      <c r="E46" s="80">
        <v>0</v>
      </c>
      <c r="F46" s="76">
        <f t="shared" si="0"/>
        <v>13600</v>
      </c>
      <c r="G46" s="81"/>
      <c r="H46" s="82"/>
    </row>
    <row r="47" spans="1:8" ht="20.25">
      <c r="A47" s="86" t="s">
        <v>236</v>
      </c>
      <c r="B47" s="78" t="s">
        <v>186</v>
      </c>
      <c r="C47" s="79" t="s">
        <v>244</v>
      </c>
      <c r="D47" s="80">
        <v>41300</v>
      </c>
      <c r="E47" s="80">
        <v>11960.36</v>
      </c>
      <c r="F47" s="76">
        <f t="shared" si="0"/>
        <v>29339.64</v>
      </c>
      <c r="G47" s="81"/>
      <c r="H47" s="82"/>
    </row>
    <row r="48" spans="1:8" ht="20.25">
      <c r="A48" s="86" t="s">
        <v>245</v>
      </c>
      <c r="B48" s="78" t="s">
        <v>186</v>
      </c>
      <c r="C48" s="79" t="s">
        <v>246</v>
      </c>
      <c r="D48" s="80">
        <f>D49</f>
        <v>156000</v>
      </c>
      <c r="E48" s="80">
        <f>E49</f>
        <v>79720.9</v>
      </c>
      <c r="F48" s="76">
        <f t="shared" si="0"/>
        <v>76279.1</v>
      </c>
      <c r="G48" s="81"/>
      <c r="H48" s="82"/>
    </row>
    <row r="49" spans="1:8" ht="20.25">
      <c r="A49" s="86" t="s">
        <v>247</v>
      </c>
      <c r="B49" s="78" t="s">
        <v>186</v>
      </c>
      <c r="C49" s="79" t="s">
        <v>248</v>
      </c>
      <c r="D49" s="80">
        <v>156000</v>
      </c>
      <c r="E49" s="80">
        <v>79720.9</v>
      </c>
      <c r="F49" s="76">
        <f t="shared" si="0"/>
        <v>76279.1</v>
      </c>
      <c r="G49" s="81"/>
      <c r="H49" s="82"/>
    </row>
    <row r="50" spans="1:8" ht="30">
      <c r="A50" s="86" t="s">
        <v>249</v>
      </c>
      <c r="B50" s="78" t="s">
        <v>186</v>
      </c>
      <c r="C50" s="79" t="s">
        <v>250</v>
      </c>
      <c r="D50" s="80">
        <f aca="true" t="shared" si="13" ref="D50:D51">D51</f>
        <v>4100</v>
      </c>
      <c r="E50" s="80">
        <f aca="true" t="shared" si="14" ref="E50:E51">E51</f>
        <v>4061.95</v>
      </c>
      <c r="F50" s="76">
        <f t="shared" si="0"/>
        <v>38.05000000000018</v>
      </c>
      <c r="G50" s="81"/>
      <c r="H50" s="82"/>
    </row>
    <row r="51" spans="1:8" ht="20.25">
      <c r="A51" s="86" t="s">
        <v>230</v>
      </c>
      <c r="B51" s="78" t="s">
        <v>186</v>
      </c>
      <c r="C51" s="79" t="s">
        <v>251</v>
      </c>
      <c r="D51" s="80">
        <f t="shared" si="13"/>
        <v>4100</v>
      </c>
      <c r="E51" s="80">
        <f t="shared" si="14"/>
        <v>4061.95</v>
      </c>
      <c r="F51" s="76">
        <f t="shared" si="0"/>
        <v>38.05000000000018</v>
      </c>
      <c r="G51" s="81"/>
      <c r="H51" s="82"/>
    </row>
    <row r="52" spans="1:8" ht="20.25">
      <c r="A52" s="86" t="s">
        <v>252</v>
      </c>
      <c r="B52" s="78" t="s">
        <v>186</v>
      </c>
      <c r="C52" s="79" t="s">
        <v>253</v>
      </c>
      <c r="D52" s="80">
        <v>4100</v>
      </c>
      <c r="E52" s="80">
        <v>4061.95</v>
      </c>
      <c r="F52" s="76">
        <f t="shared" si="0"/>
        <v>38.05000000000018</v>
      </c>
      <c r="G52" s="81"/>
      <c r="H52" s="82"/>
    </row>
    <row r="53" spans="1:8" ht="20.25">
      <c r="A53" s="86" t="s">
        <v>254</v>
      </c>
      <c r="B53" s="78" t="s">
        <v>186</v>
      </c>
      <c r="C53" s="79" t="s">
        <v>255</v>
      </c>
      <c r="D53" s="80">
        <f aca="true" t="shared" si="15" ref="D53:D54">D54</f>
        <v>41400</v>
      </c>
      <c r="E53" s="80">
        <f aca="true" t="shared" si="16" ref="E53:E54">E54</f>
        <v>22459.33</v>
      </c>
      <c r="F53" s="76">
        <f t="shared" si="0"/>
        <v>18940.67</v>
      </c>
      <c r="G53" s="81"/>
      <c r="H53" s="82"/>
    </row>
    <row r="54" spans="1:8" ht="20.25">
      <c r="A54" s="86" t="s">
        <v>230</v>
      </c>
      <c r="B54" s="78" t="s">
        <v>186</v>
      </c>
      <c r="C54" s="79" t="s">
        <v>256</v>
      </c>
      <c r="D54" s="80">
        <f t="shared" si="15"/>
        <v>41400</v>
      </c>
      <c r="E54" s="80">
        <f t="shared" si="16"/>
        <v>22459.33</v>
      </c>
      <c r="F54" s="76">
        <f t="shared" si="0"/>
        <v>18940.67</v>
      </c>
      <c r="G54" s="81"/>
      <c r="H54" s="82"/>
    </row>
    <row r="55" spans="1:8" ht="20.25">
      <c r="A55" s="86" t="s">
        <v>252</v>
      </c>
      <c r="B55" s="78" t="s">
        <v>186</v>
      </c>
      <c r="C55" s="79" t="s">
        <v>257</v>
      </c>
      <c r="D55" s="80">
        <v>41400</v>
      </c>
      <c r="E55" s="80">
        <v>22459.33</v>
      </c>
      <c r="F55" s="76">
        <f t="shared" si="0"/>
        <v>18940.67</v>
      </c>
      <c r="G55" s="81"/>
      <c r="H55" s="82"/>
    </row>
    <row r="56" spans="1:8" ht="20.25">
      <c r="A56" s="86" t="s">
        <v>258</v>
      </c>
      <c r="B56" s="78" t="s">
        <v>186</v>
      </c>
      <c r="C56" s="79" t="s">
        <v>259</v>
      </c>
      <c r="D56" s="80">
        <f>D57+D63</f>
        <v>48000</v>
      </c>
      <c r="E56" s="80">
        <f>E57+E63</f>
        <v>36600</v>
      </c>
      <c r="F56" s="76">
        <f t="shared" si="0"/>
        <v>11400</v>
      </c>
      <c r="G56" s="81"/>
      <c r="H56" s="82"/>
    </row>
    <row r="57" spans="1:8" ht="120">
      <c r="A57" s="86" t="s">
        <v>260</v>
      </c>
      <c r="B57" s="78" t="s">
        <v>186</v>
      </c>
      <c r="C57" s="79" t="s">
        <v>261</v>
      </c>
      <c r="D57" s="80">
        <f aca="true" t="shared" si="17" ref="D57:D58">D58</f>
        <v>200</v>
      </c>
      <c r="E57" s="80">
        <f aca="true" t="shared" si="18" ref="E57:E58">E58</f>
        <v>200</v>
      </c>
      <c r="F57" s="76">
        <f t="shared" si="0"/>
        <v>0</v>
      </c>
      <c r="G57" s="81"/>
      <c r="H57" s="82"/>
    </row>
    <row r="58" spans="1:8" ht="345">
      <c r="A58" s="86" t="s">
        <v>262</v>
      </c>
      <c r="B58" s="78" t="s">
        <v>186</v>
      </c>
      <c r="C58" s="79" t="s">
        <v>263</v>
      </c>
      <c r="D58" s="80">
        <f t="shared" si="17"/>
        <v>200</v>
      </c>
      <c r="E58" s="80">
        <f t="shared" si="18"/>
        <v>200</v>
      </c>
      <c r="F58" s="76">
        <f t="shared" si="0"/>
        <v>0</v>
      </c>
      <c r="G58" s="81"/>
      <c r="H58" s="82"/>
    </row>
    <row r="59" spans="1:8" ht="20.25">
      <c r="A59" s="86" t="s">
        <v>264</v>
      </c>
      <c r="B59" s="78" t="s">
        <v>186</v>
      </c>
      <c r="C59" s="79" t="s">
        <v>265</v>
      </c>
      <c r="D59" s="80">
        <f>D61</f>
        <v>200</v>
      </c>
      <c r="E59" s="80">
        <f>E61</f>
        <v>200</v>
      </c>
      <c r="F59" s="76">
        <f t="shared" si="0"/>
        <v>0</v>
      </c>
      <c r="G59" s="81"/>
      <c r="H59" s="82"/>
    </row>
    <row r="60" spans="1:8" ht="30">
      <c r="A60" s="86" t="s">
        <v>238</v>
      </c>
      <c r="B60" s="78"/>
      <c r="C60" s="79" t="s">
        <v>266</v>
      </c>
      <c r="D60" s="80">
        <f aca="true" t="shared" si="19" ref="D60:D61">D61</f>
        <v>200</v>
      </c>
      <c r="E60" s="80">
        <f aca="true" t="shared" si="20" ref="E60:E61">E61</f>
        <v>200</v>
      </c>
      <c r="F60" s="76">
        <f t="shared" si="0"/>
        <v>0</v>
      </c>
      <c r="G60" s="81"/>
      <c r="H60" s="82"/>
    </row>
    <row r="61" spans="1:8" ht="20.25">
      <c r="A61" s="86" t="s">
        <v>245</v>
      </c>
      <c r="B61" s="78" t="s">
        <v>186</v>
      </c>
      <c r="C61" s="79" t="s">
        <v>267</v>
      </c>
      <c r="D61" s="80">
        <f t="shared" si="19"/>
        <v>200</v>
      </c>
      <c r="E61" s="80">
        <f t="shared" si="20"/>
        <v>200</v>
      </c>
      <c r="F61" s="76">
        <f t="shared" si="0"/>
        <v>0</v>
      </c>
      <c r="G61" s="81"/>
      <c r="H61" s="82"/>
    </row>
    <row r="62" spans="1:8" ht="20.25">
      <c r="A62" s="86" t="s">
        <v>247</v>
      </c>
      <c r="B62" s="78" t="s">
        <v>186</v>
      </c>
      <c r="C62" s="79" t="s">
        <v>268</v>
      </c>
      <c r="D62" s="80">
        <v>200</v>
      </c>
      <c r="E62" s="80">
        <v>200</v>
      </c>
      <c r="F62" s="76">
        <f t="shared" si="0"/>
        <v>0</v>
      </c>
      <c r="G62" s="81"/>
      <c r="H62" s="82"/>
    </row>
    <row r="63" spans="1:8" ht="105">
      <c r="A63" s="86" t="s">
        <v>269</v>
      </c>
      <c r="B63" s="78" t="s">
        <v>186</v>
      </c>
      <c r="C63" s="79" t="s">
        <v>270</v>
      </c>
      <c r="D63" s="80">
        <f aca="true" t="shared" si="21" ref="D63:D66">D64</f>
        <v>47800</v>
      </c>
      <c r="E63" s="80">
        <f aca="true" t="shared" si="22" ref="E63:E66">E64</f>
        <v>36400</v>
      </c>
      <c r="F63" s="76">
        <f t="shared" si="0"/>
        <v>11400</v>
      </c>
      <c r="G63" s="81"/>
      <c r="H63" s="82"/>
    </row>
    <row r="64" spans="1:8" ht="20.25">
      <c r="A64" s="86" t="s">
        <v>168</v>
      </c>
      <c r="B64" s="78" t="s">
        <v>186</v>
      </c>
      <c r="C64" s="79" t="s">
        <v>271</v>
      </c>
      <c r="D64" s="80">
        <f t="shared" si="21"/>
        <v>47800</v>
      </c>
      <c r="E64" s="80">
        <f t="shared" si="22"/>
        <v>36400</v>
      </c>
      <c r="F64" s="76">
        <f t="shared" si="0"/>
        <v>11400</v>
      </c>
      <c r="G64" s="81"/>
      <c r="H64" s="82"/>
    </row>
    <row r="65" spans="1:8" ht="20.25">
      <c r="A65" s="86" t="s">
        <v>272</v>
      </c>
      <c r="B65" s="37" t="s">
        <v>186</v>
      </c>
      <c r="C65" s="79" t="s">
        <v>273</v>
      </c>
      <c r="D65" s="80">
        <f t="shared" si="21"/>
        <v>47800</v>
      </c>
      <c r="E65" s="80">
        <f t="shared" si="22"/>
        <v>36400</v>
      </c>
      <c r="F65" s="76">
        <f t="shared" si="0"/>
        <v>11400</v>
      </c>
      <c r="G65" s="81"/>
      <c r="H65" s="82"/>
    </row>
    <row r="66" spans="1:6" ht="20.25">
      <c r="A66" s="72" t="s">
        <v>274</v>
      </c>
      <c r="B66" s="37" t="s">
        <v>186</v>
      </c>
      <c r="C66" s="79" t="s">
        <v>275</v>
      </c>
      <c r="D66" s="80">
        <f t="shared" si="21"/>
        <v>47800</v>
      </c>
      <c r="E66" s="80">
        <f t="shared" si="22"/>
        <v>36400</v>
      </c>
      <c r="F66" s="76">
        <f t="shared" si="0"/>
        <v>11400</v>
      </c>
    </row>
    <row r="67" spans="1:6" ht="30">
      <c r="A67" s="86" t="s">
        <v>276</v>
      </c>
      <c r="B67" s="37" t="s">
        <v>186</v>
      </c>
      <c r="C67" s="79" t="s">
        <v>277</v>
      </c>
      <c r="D67" s="80">
        <v>47800</v>
      </c>
      <c r="E67" s="80">
        <v>36400</v>
      </c>
      <c r="F67" s="76">
        <f t="shared" si="0"/>
        <v>11400</v>
      </c>
    </row>
    <row r="68" spans="1:6" ht="30">
      <c r="A68" s="88" t="s">
        <v>278</v>
      </c>
      <c r="B68" s="37" t="s">
        <v>186</v>
      </c>
      <c r="C68" s="79" t="s">
        <v>279</v>
      </c>
      <c r="D68" s="80">
        <f aca="true" t="shared" si="23" ref="D68:D72">D69</f>
        <v>162900</v>
      </c>
      <c r="E68" s="80">
        <f aca="true" t="shared" si="24" ref="E68:E72">E69</f>
        <v>162900</v>
      </c>
      <c r="F68" s="76">
        <f t="shared" si="0"/>
        <v>0</v>
      </c>
    </row>
    <row r="69" spans="1:6" ht="60">
      <c r="A69" s="88" t="s">
        <v>190</v>
      </c>
      <c r="B69" s="37" t="s">
        <v>186</v>
      </c>
      <c r="C69" s="79" t="s">
        <v>280</v>
      </c>
      <c r="D69" s="80">
        <f t="shared" si="23"/>
        <v>162900</v>
      </c>
      <c r="E69" s="80">
        <f t="shared" si="24"/>
        <v>162900</v>
      </c>
      <c r="F69" s="76">
        <f t="shared" si="0"/>
        <v>0</v>
      </c>
    </row>
    <row r="70" spans="1:6" ht="45">
      <c r="A70" s="88" t="s">
        <v>281</v>
      </c>
      <c r="B70" s="37" t="s">
        <v>186</v>
      </c>
      <c r="C70" s="79" t="s">
        <v>282</v>
      </c>
      <c r="D70" s="80">
        <f t="shared" si="23"/>
        <v>162900</v>
      </c>
      <c r="E70" s="80">
        <f t="shared" si="24"/>
        <v>162900</v>
      </c>
      <c r="F70" s="76">
        <f t="shared" si="0"/>
        <v>0</v>
      </c>
    </row>
    <row r="71" spans="1:6" ht="20.25">
      <c r="A71" s="88" t="s">
        <v>283</v>
      </c>
      <c r="B71" s="37" t="s">
        <v>186</v>
      </c>
      <c r="C71" s="79" t="s">
        <v>284</v>
      </c>
      <c r="D71" s="80">
        <f t="shared" si="23"/>
        <v>162900</v>
      </c>
      <c r="E71" s="80">
        <f t="shared" si="24"/>
        <v>162900</v>
      </c>
      <c r="F71" s="76">
        <f t="shared" si="0"/>
        <v>0</v>
      </c>
    </row>
    <row r="72" spans="1:6" ht="20.25">
      <c r="A72" s="88" t="s">
        <v>230</v>
      </c>
      <c r="B72" s="37" t="s">
        <v>186</v>
      </c>
      <c r="C72" s="79" t="s">
        <v>285</v>
      </c>
      <c r="D72" s="80">
        <f t="shared" si="23"/>
        <v>162900</v>
      </c>
      <c r="E72" s="80">
        <f t="shared" si="24"/>
        <v>162900</v>
      </c>
      <c r="F72" s="76">
        <f t="shared" si="0"/>
        <v>0</v>
      </c>
    </row>
    <row r="73" spans="1:6" ht="21">
      <c r="A73" s="89" t="s">
        <v>252</v>
      </c>
      <c r="B73" s="37" t="s">
        <v>186</v>
      </c>
      <c r="C73" s="79" t="s">
        <v>286</v>
      </c>
      <c r="D73" s="80">
        <v>162900</v>
      </c>
      <c r="E73" s="80">
        <v>162900</v>
      </c>
      <c r="F73" s="76">
        <f t="shared" si="0"/>
        <v>0</v>
      </c>
    </row>
    <row r="74" spans="1:6" ht="21">
      <c r="A74" s="83" t="s">
        <v>287</v>
      </c>
      <c r="B74" s="37" t="s">
        <v>186</v>
      </c>
      <c r="C74" s="79" t="s">
        <v>288</v>
      </c>
      <c r="D74" s="80">
        <f aca="true" t="shared" si="25" ref="D74:D78">D75</f>
        <v>7200</v>
      </c>
      <c r="E74" s="80">
        <f aca="true" t="shared" si="26" ref="E74:E78">E75</f>
        <v>0</v>
      </c>
      <c r="F74" s="76">
        <f t="shared" si="0"/>
        <v>7200</v>
      </c>
    </row>
    <row r="75" spans="1:6" ht="21">
      <c r="A75" s="84" t="s">
        <v>287</v>
      </c>
      <c r="B75" s="37" t="s">
        <v>186</v>
      </c>
      <c r="C75" s="79" t="s">
        <v>289</v>
      </c>
      <c r="D75" s="80">
        <f t="shared" si="25"/>
        <v>7200</v>
      </c>
      <c r="E75" s="80">
        <f t="shared" si="26"/>
        <v>0</v>
      </c>
      <c r="F75" s="76">
        <f t="shared" si="0"/>
        <v>7200</v>
      </c>
    </row>
    <row r="76" spans="1:6" ht="21">
      <c r="A76" s="84" t="s">
        <v>290</v>
      </c>
      <c r="B76" s="37" t="s">
        <v>186</v>
      </c>
      <c r="C76" s="79" t="s">
        <v>291</v>
      </c>
      <c r="D76" s="80">
        <f t="shared" si="25"/>
        <v>7200</v>
      </c>
      <c r="E76" s="80">
        <f t="shared" si="26"/>
        <v>0</v>
      </c>
      <c r="F76" s="76">
        <f t="shared" si="0"/>
        <v>7200</v>
      </c>
    </row>
    <row r="77" spans="1:6" ht="21">
      <c r="A77" s="84" t="s">
        <v>292</v>
      </c>
      <c r="B77" s="37" t="s">
        <v>186</v>
      </c>
      <c r="C77" s="79" t="s">
        <v>293</v>
      </c>
      <c r="D77" s="80">
        <f t="shared" si="25"/>
        <v>7200</v>
      </c>
      <c r="E77" s="80">
        <f t="shared" si="26"/>
        <v>0</v>
      </c>
      <c r="F77" s="76">
        <f t="shared" si="0"/>
        <v>7200</v>
      </c>
    </row>
    <row r="78" spans="1:6" ht="20.25">
      <c r="A78" s="90" t="s">
        <v>230</v>
      </c>
      <c r="B78" s="37" t="s">
        <v>186</v>
      </c>
      <c r="C78" s="79" t="s">
        <v>294</v>
      </c>
      <c r="D78" s="80">
        <f t="shared" si="25"/>
        <v>7200</v>
      </c>
      <c r="E78" s="80">
        <f t="shared" si="26"/>
        <v>0</v>
      </c>
      <c r="F78" s="76">
        <f t="shared" si="0"/>
        <v>7200</v>
      </c>
    </row>
    <row r="79" spans="1:6" ht="20.25">
      <c r="A79" s="90" t="s">
        <v>295</v>
      </c>
      <c r="B79" s="37" t="s">
        <v>186</v>
      </c>
      <c r="C79" s="79" t="s">
        <v>296</v>
      </c>
      <c r="D79" s="80">
        <v>7200</v>
      </c>
      <c r="E79" s="80">
        <v>0</v>
      </c>
      <c r="F79" s="76">
        <f t="shared" si="0"/>
        <v>7200</v>
      </c>
    </row>
    <row r="80" spans="1:6" ht="20.25">
      <c r="A80" s="86" t="s">
        <v>297</v>
      </c>
      <c r="B80" s="37" t="s">
        <v>186</v>
      </c>
      <c r="C80" s="79" t="s">
        <v>298</v>
      </c>
      <c r="D80" s="80">
        <f aca="true" t="shared" si="27" ref="D80:D82">D81</f>
        <v>139300</v>
      </c>
      <c r="E80" s="80">
        <f aca="true" t="shared" si="28" ref="E80:E83">E81</f>
        <v>98437.59999999999</v>
      </c>
      <c r="F80" s="76">
        <f t="shared" si="0"/>
        <v>40862.40000000001</v>
      </c>
    </row>
    <row r="81" spans="1:6" ht="20.25">
      <c r="A81" s="86" t="s">
        <v>299</v>
      </c>
      <c r="B81" s="37" t="s">
        <v>186</v>
      </c>
      <c r="C81" s="79" t="s">
        <v>300</v>
      </c>
      <c r="D81" s="80">
        <f t="shared" si="27"/>
        <v>139300</v>
      </c>
      <c r="E81" s="80">
        <f t="shared" si="28"/>
        <v>98437.59999999999</v>
      </c>
      <c r="F81" s="76">
        <f t="shared" si="0"/>
        <v>40862.40000000001</v>
      </c>
    </row>
    <row r="82" spans="1:6" ht="30">
      <c r="A82" s="86" t="s">
        <v>301</v>
      </c>
      <c r="B82" s="37" t="s">
        <v>186</v>
      </c>
      <c r="C82" s="79" t="s">
        <v>302</v>
      </c>
      <c r="D82" s="80">
        <f t="shared" si="27"/>
        <v>139300</v>
      </c>
      <c r="E82" s="80">
        <f t="shared" si="28"/>
        <v>98437.59999999999</v>
      </c>
      <c r="F82" s="76">
        <f t="shared" si="0"/>
        <v>40862.40000000001</v>
      </c>
    </row>
    <row r="83" spans="1:6" ht="45">
      <c r="A83" s="86" t="s">
        <v>303</v>
      </c>
      <c r="B83" s="37" t="s">
        <v>186</v>
      </c>
      <c r="C83" s="79" t="s">
        <v>304</v>
      </c>
      <c r="D83" s="80">
        <f>D84+D89</f>
        <v>139300</v>
      </c>
      <c r="E83" s="80">
        <f t="shared" si="28"/>
        <v>98437.59999999999</v>
      </c>
      <c r="F83" s="76">
        <f t="shared" si="0"/>
        <v>40862.40000000001</v>
      </c>
    </row>
    <row r="84" spans="1:6" ht="20.25">
      <c r="A84" s="91" t="s">
        <v>305</v>
      </c>
      <c r="B84" s="37" t="s">
        <v>186</v>
      </c>
      <c r="C84" s="79" t="s">
        <v>306</v>
      </c>
      <c r="D84" s="80">
        <f aca="true" t="shared" si="29" ref="D84:D85">D85</f>
        <v>135900</v>
      </c>
      <c r="E84" s="80">
        <f>E85+E90</f>
        <v>98437.59999999999</v>
      </c>
      <c r="F84" s="76">
        <f t="shared" si="0"/>
        <v>37462.40000000001</v>
      </c>
    </row>
    <row r="85" spans="1:6" ht="35.25" customHeight="1">
      <c r="A85" s="86" t="s">
        <v>230</v>
      </c>
      <c r="B85" s="37" t="s">
        <v>186</v>
      </c>
      <c r="C85" s="79" t="s">
        <v>307</v>
      </c>
      <c r="D85" s="80">
        <f t="shared" si="29"/>
        <v>135900</v>
      </c>
      <c r="E85" s="80">
        <f>E86</f>
        <v>95037.59999999999</v>
      </c>
      <c r="F85" s="76">
        <f t="shared" si="0"/>
        <v>40862.40000000001</v>
      </c>
    </row>
    <row r="86" spans="1:6" ht="30">
      <c r="A86" s="86" t="s">
        <v>198</v>
      </c>
      <c r="B86" s="37" t="s">
        <v>186</v>
      </c>
      <c r="C86" s="79" t="s">
        <v>308</v>
      </c>
      <c r="D86" s="80">
        <f>D87+D88</f>
        <v>135900</v>
      </c>
      <c r="E86" s="80">
        <f>E87+E88</f>
        <v>95037.59999999999</v>
      </c>
      <c r="F86" s="76">
        <f t="shared" si="0"/>
        <v>40862.40000000001</v>
      </c>
    </row>
    <row r="87" spans="1:6" ht="34.5" customHeight="1">
      <c r="A87" s="86" t="s">
        <v>200</v>
      </c>
      <c r="B87" s="37" t="s">
        <v>186</v>
      </c>
      <c r="C87" s="79" t="s">
        <v>309</v>
      </c>
      <c r="D87" s="80">
        <v>102900</v>
      </c>
      <c r="E87" s="80">
        <v>74024.87</v>
      </c>
      <c r="F87" s="76">
        <f t="shared" si="0"/>
        <v>28875.130000000005</v>
      </c>
    </row>
    <row r="88" spans="1:6" ht="20.25">
      <c r="A88" s="86" t="s">
        <v>204</v>
      </c>
      <c r="B88" s="37" t="s">
        <v>186</v>
      </c>
      <c r="C88" s="79" t="s">
        <v>310</v>
      </c>
      <c r="D88" s="80">
        <v>33000</v>
      </c>
      <c r="E88" s="80">
        <v>21012.73</v>
      </c>
      <c r="F88" s="76">
        <f t="shared" si="0"/>
        <v>11987.27</v>
      </c>
    </row>
    <row r="89" spans="1:6" ht="30">
      <c r="A89" s="86" t="s">
        <v>238</v>
      </c>
      <c r="B89" s="37" t="s">
        <v>186</v>
      </c>
      <c r="C89" s="79" t="s">
        <v>311</v>
      </c>
      <c r="D89" s="80">
        <f aca="true" t="shared" si="30" ref="D89:D90">D90</f>
        <v>3400</v>
      </c>
      <c r="E89" s="80">
        <v>0</v>
      </c>
      <c r="F89" s="76">
        <f t="shared" si="0"/>
        <v>3400</v>
      </c>
    </row>
    <row r="90" spans="1:6" ht="20.25">
      <c r="A90" s="86" t="s">
        <v>245</v>
      </c>
      <c r="B90" s="37" t="s">
        <v>186</v>
      </c>
      <c r="C90" s="79" t="s">
        <v>312</v>
      </c>
      <c r="D90" s="80">
        <f t="shared" si="30"/>
        <v>3400</v>
      </c>
      <c r="E90" s="80">
        <f>E91</f>
        <v>3400</v>
      </c>
      <c r="F90" s="76">
        <f t="shared" si="0"/>
        <v>0</v>
      </c>
    </row>
    <row r="91" spans="1:6" ht="20.25">
      <c r="A91" s="90" t="s">
        <v>247</v>
      </c>
      <c r="B91" s="37" t="s">
        <v>186</v>
      </c>
      <c r="C91" s="79" t="s">
        <v>313</v>
      </c>
      <c r="D91" s="80">
        <v>3400</v>
      </c>
      <c r="E91" s="80">
        <v>3400</v>
      </c>
      <c r="F91" s="76">
        <f t="shared" si="0"/>
        <v>0</v>
      </c>
    </row>
    <row r="92" spans="1:6" ht="30">
      <c r="A92" s="86" t="s">
        <v>314</v>
      </c>
      <c r="B92" s="37" t="s">
        <v>186</v>
      </c>
      <c r="C92" s="79" t="s">
        <v>315</v>
      </c>
      <c r="D92" s="80">
        <f>D93</f>
        <v>129300</v>
      </c>
      <c r="E92" s="80">
        <f>E93</f>
        <v>86789.72</v>
      </c>
      <c r="F92" s="76">
        <f t="shared" si="0"/>
        <v>42510.28</v>
      </c>
    </row>
    <row r="93" spans="1:6" ht="45">
      <c r="A93" s="86" t="s">
        <v>316</v>
      </c>
      <c r="B93" s="37" t="s">
        <v>186</v>
      </c>
      <c r="C93" s="79" t="s">
        <v>317</v>
      </c>
      <c r="D93" s="80">
        <f>D100+D94</f>
        <v>129300</v>
      </c>
      <c r="E93" s="80">
        <f>E100+E94</f>
        <v>86789.72</v>
      </c>
      <c r="F93" s="76">
        <f t="shared" si="0"/>
        <v>42510.28</v>
      </c>
    </row>
    <row r="94" spans="1:6" ht="20.25">
      <c r="A94" s="86" t="s">
        <v>318</v>
      </c>
      <c r="B94" s="37" t="s">
        <v>186</v>
      </c>
      <c r="C94" s="79" t="s">
        <v>319</v>
      </c>
      <c r="D94" s="80">
        <f aca="true" t="shared" si="31" ref="D94:D98">D95</f>
        <v>61100</v>
      </c>
      <c r="E94" s="80">
        <f aca="true" t="shared" si="32" ref="E94:E98">E95</f>
        <v>45800</v>
      </c>
      <c r="F94" s="76">
        <f t="shared" si="0"/>
        <v>15300</v>
      </c>
    </row>
    <row r="95" spans="1:6" ht="109.5" customHeight="1">
      <c r="A95" s="86" t="s">
        <v>320</v>
      </c>
      <c r="B95" s="37" t="s">
        <v>186</v>
      </c>
      <c r="C95" s="79" t="s">
        <v>321</v>
      </c>
      <c r="D95" s="80">
        <f t="shared" si="31"/>
        <v>61100</v>
      </c>
      <c r="E95" s="80">
        <f t="shared" si="32"/>
        <v>45800</v>
      </c>
      <c r="F95" s="76">
        <f t="shared" si="0"/>
        <v>15300</v>
      </c>
    </row>
    <row r="96" spans="1:6" ht="20.25">
      <c r="A96" s="86" t="s">
        <v>168</v>
      </c>
      <c r="B96" s="37" t="s">
        <v>186</v>
      </c>
      <c r="C96" s="79" t="s">
        <v>322</v>
      </c>
      <c r="D96" s="80">
        <f t="shared" si="31"/>
        <v>61100</v>
      </c>
      <c r="E96" s="80">
        <f t="shared" si="32"/>
        <v>45800</v>
      </c>
      <c r="F96" s="76">
        <f t="shared" si="0"/>
        <v>15300</v>
      </c>
    </row>
    <row r="97" spans="1:6" ht="20.25">
      <c r="A97" s="86" t="s">
        <v>230</v>
      </c>
      <c r="B97" s="37" t="s">
        <v>186</v>
      </c>
      <c r="C97" s="79" t="s">
        <v>323</v>
      </c>
      <c r="D97" s="80">
        <f t="shared" si="31"/>
        <v>61100</v>
      </c>
      <c r="E97" s="80">
        <f t="shared" si="32"/>
        <v>45800</v>
      </c>
      <c r="F97" s="76">
        <f t="shared" si="0"/>
        <v>15300</v>
      </c>
    </row>
    <row r="98" spans="1:6" ht="20.25">
      <c r="A98" s="86" t="s">
        <v>274</v>
      </c>
      <c r="B98" s="37" t="s">
        <v>186</v>
      </c>
      <c r="C98" s="79" t="s">
        <v>324</v>
      </c>
      <c r="D98" s="80">
        <f t="shared" si="31"/>
        <v>61100</v>
      </c>
      <c r="E98" s="80">
        <f t="shared" si="32"/>
        <v>45800</v>
      </c>
      <c r="F98" s="76">
        <f t="shared" si="0"/>
        <v>15300</v>
      </c>
    </row>
    <row r="99" spans="1:6" ht="30">
      <c r="A99" s="86" t="s">
        <v>276</v>
      </c>
      <c r="B99" s="37" t="s">
        <v>186</v>
      </c>
      <c r="C99" s="79" t="s">
        <v>325</v>
      </c>
      <c r="D99" s="80">
        <v>61100</v>
      </c>
      <c r="E99" s="80">
        <v>45800</v>
      </c>
      <c r="F99" s="76">
        <f t="shared" si="0"/>
        <v>15300</v>
      </c>
    </row>
    <row r="100" spans="1:6" ht="30">
      <c r="A100" s="86" t="s">
        <v>326</v>
      </c>
      <c r="B100" s="37" t="s">
        <v>186</v>
      </c>
      <c r="C100" s="79" t="s">
        <v>327</v>
      </c>
      <c r="D100" s="80">
        <f aca="true" t="shared" si="33" ref="D100:D101">D101</f>
        <v>68200</v>
      </c>
      <c r="E100" s="80">
        <f aca="true" t="shared" si="34" ref="E100:E101">E101</f>
        <v>40989.72</v>
      </c>
      <c r="F100" s="76">
        <f t="shared" si="0"/>
        <v>27210.28</v>
      </c>
    </row>
    <row r="101" spans="1:6" ht="78.75" customHeight="1">
      <c r="A101" s="92" t="s">
        <v>328</v>
      </c>
      <c r="B101" s="93" t="s">
        <v>186</v>
      </c>
      <c r="C101" s="79" t="s">
        <v>329</v>
      </c>
      <c r="D101" s="80">
        <f t="shared" si="33"/>
        <v>68200</v>
      </c>
      <c r="E101" s="80">
        <f t="shared" si="34"/>
        <v>40989.72</v>
      </c>
      <c r="F101" s="76">
        <f t="shared" si="0"/>
        <v>27210.28</v>
      </c>
    </row>
    <row r="102" spans="1:6" ht="35.25" customHeight="1">
      <c r="A102" s="94" t="s">
        <v>238</v>
      </c>
      <c r="B102" s="93" t="s">
        <v>186</v>
      </c>
      <c r="C102" s="79" t="s">
        <v>330</v>
      </c>
      <c r="D102" s="80">
        <f>D103+D107</f>
        <v>68200</v>
      </c>
      <c r="E102" s="80">
        <f>E103+E107</f>
        <v>40989.72</v>
      </c>
      <c r="F102" s="76">
        <f t="shared" si="0"/>
        <v>27210.28</v>
      </c>
    </row>
    <row r="103" spans="1:6" ht="24" customHeight="1">
      <c r="A103" s="86" t="s">
        <v>230</v>
      </c>
      <c r="B103" s="37" t="s">
        <v>186</v>
      </c>
      <c r="C103" s="79" t="s">
        <v>331</v>
      </c>
      <c r="D103" s="80">
        <f>D104</f>
        <v>18000</v>
      </c>
      <c r="E103" s="80">
        <f>E104</f>
        <v>5689.72</v>
      </c>
      <c r="F103" s="76">
        <f t="shared" si="0"/>
        <v>12310.279999999999</v>
      </c>
    </row>
    <row r="104" spans="1:6" ht="20.25">
      <c r="A104" s="86" t="s">
        <v>332</v>
      </c>
      <c r="B104" s="37" t="s">
        <v>186</v>
      </c>
      <c r="C104" s="79" t="s">
        <v>333</v>
      </c>
      <c r="D104" s="80">
        <f>D105+D106</f>
        <v>18000</v>
      </c>
      <c r="E104" s="80">
        <f>E105+E106</f>
        <v>5689.72</v>
      </c>
      <c r="F104" s="76">
        <f t="shared" si="0"/>
        <v>12310.279999999999</v>
      </c>
    </row>
    <row r="105" spans="1:6" ht="20.25">
      <c r="A105" s="86" t="s">
        <v>334</v>
      </c>
      <c r="B105" s="37" t="s">
        <v>186</v>
      </c>
      <c r="C105" s="79" t="s">
        <v>335</v>
      </c>
      <c r="D105" s="80">
        <v>15500</v>
      </c>
      <c r="E105" s="80">
        <v>4476.88</v>
      </c>
      <c r="F105" s="76">
        <f t="shared" si="0"/>
        <v>11023.119999999999</v>
      </c>
    </row>
    <row r="106" spans="1:6" ht="20.25">
      <c r="A106" s="86" t="s">
        <v>236</v>
      </c>
      <c r="B106" s="37" t="s">
        <v>186</v>
      </c>
      <c r="C106" s="79" t="s">
        <v>336</v>
      </c>
      <c r="D106" s="80">
        <v>2500</v>
      </c>
      <c r="E106" s="80">
        <v>1212.84</v>
      </c>
      <c r="F106" s="76">
        <f t="shared" si="0"/>
        <v>1287.16</v>
      </c>
    </row>
    <row r="107" spans="1:6" ht="20.25">
      <c r="A107" s="86" t="s">
        <v>245</v>
      </c>
      <c r="B107" s="37" t="s">
        <v>186</v>
      </c>
      <c r="C107" s="79" t="s">
        <v>337</v>
      </c>
      <c r="D107" s="80">
        <f>D108+D109</f>
        <v>50200</v>
      </c>
      <c r="E107" s="80">
        <f>E108+E109</f>
        <v>35300</v>
      </c>
      <c r="F107" s="76">
        <f t="shared" si="0"/>
        <v>14900</v>
      </c>
    </row>
    <row r="108" spans="1:6" ht="20.25">
      <c r="A108" s="86" t="s">
        <v>338</v>
      </c>
      <c r="B108" s="37" t="s">
        <v>186</v>
      </c>
      <c r="C108" s="79" t="s">
        <v>339</v>
      </c>
      <c r="D108" s="80">
        <v>12000</v>
      </c>
      <c r="E108" s="80">
        <v>12000</v>
      </c>
      <c r="F108" s="76">
        <f t="shared" si="0"/>
        <v>0</v>
      </c>
    </row>
    <row r="109" spans="1:6" ht="20.25">
      <c r="A109" s="86" t="s">
        <v>247</v>
      </c>
      <c r="B109" s="37" t="s">
        <v>186</v>
      </c>
      <c r="C109" s="79" t="s">
        <v>340</v>
      </c>
      <c r="D109" s="80">
        <v>38200</v>
      </c>
      <c r="E109" s="80">
        <v>23300</v>
      </c>
      <c r="F109" s="76">
        <f t="shared" si="0"/>
        <v>14900</v>
      </c>
    </row>
    <row r="110" spans="1:6" ht="20.25">
      <c r="A110" s="86" t="s">
        <v>341</v>
      </c>
      <c r="B110" s="37" t="s">
        <v>186</v>
      </c>
      <c r="C110" s="79" t="s">
        <v>342</v>
      </c>
      <c r="D110" s="80">
        <f>D111+D125</f>
        <v>175000</v>
      </c>
      <c r="E110" s="80">
        <f>E111+E125</f>
        <v>175000</v>
      </c>
      <c r="F110" s="76">
        <f t="shared" si="0"/>
        <v>0</v>
      </c>
    </row>
    <row r="111" spans="1:6" ht="20.25">
      <c r="A111" s="86" t="s">
        <v>343</v>
      </c>
      <c r="B111" s="37" t="s">
        <v>186</v>
      </c>
      <c r="C111" s="79" t="s">
        <v>344</v>
      </c>
      <c r="D111" s="80">
        <f>D112+D118</f>
        <v>150000</v>
      </c>
      <c r="E111" s="80">
        <f>E112+E118</f>
        <v>150000</v>
      </c>
      <c r="F111" s="76">
        <f t="shared" si="0"/>
        <v>0</v>
      </c>
    </row>
    <row r="112" spans="1:6" ht="20.25">
      <c r="A112" s="86" t="s">
        <v>345</v>
      </c>
      <c r="B112" s="37" t="s">
        <v>186</v>
      </c>
      <c r="C112" s="79" t="s">
        <v>346</v>
      </c>
      <c r="D112" s="80">
        <f aca="true" t="shared" si="35" ref="D112:D116">D113</f>
        <v>73800</v>
      </c>
      <c r="E112" s="80">
        <f aca="true" t="shared" si="36" ref="E112:E116">E113</f>
        <v>73800</v>
      </c>
      <c r="F112" s="76">
        <f t="shared" si="0"/>
        <v>0</v>
      </c>
    </row>
    <row r="113" spans="1:6" ht="60">
      <c r="A113" s="86" t="s">
        <v>347</v>
      </c>
      <c r="B113" s="37" t="s">
        <v>186</v>
      </c>
      <c r="C113" s="79" t="s">
        <v>348</v>
      </c>
      <c r="D113" s="80">
        <f t="shared" si="35"/>
        <v>73800</v>
      </c>
      <c r="E113" s="80">
        <f t="shared" si="36"/>
        <v>73800</v>
      </c>
      <c r="F113" s="76">
        <f t="shared" si="0"/>
        <v>0</v>
      </c>
    </row>
    <row r="114" spans="1:6" ht="30">
      <c r="A114" s="86" t="s">
        <v>238</v>
      </c>
      <c r="B114" s="37" t="s">
        <v>186</v>
      </c>
      <c r="C114" s="79" t="s">
        <v>349</v>
      </c>
      <c r="D114" s="80">
        <f t="shared" si="35"/>
        <v>73800</v>
      </c>
      <c r="E114" s="80">
        <f t="shared" si="36"/>
        <v>73800</v>
      </c>
      <c r="F114" s="76">
        <f t="shared" si="0"/>
        <v>0</v>
      </c>
    </row>
    <row r="115" spans="1:6" ht="20.25">
      <c r="A115" s="86" t="s">
        <v>230</v>
      </c>
      <c r="B115" s="37" t="s">
        <v>186</v>
      </c>
      <c r="C115" s="79" t="s">
        <v>350</v>
      </c>
      <c r="D115" s="80">
        <f t="shared" si="35"/>
        <v>73800</v>
      </c>
      <c r="E115" s="80">
        <f t="shared" si="36"/>
        <v>73800</v>
      </c>
      <c r="F115" s="76">
        <f t="shared" si="0"/>
        <v>0</v>
      </c>
    </row>
    <row r="116" spans="1:6" ht="20.25">
      <c r="A116" s="86" t="s">
        <v>351</v>
      </c>
      <c r="B116" s="37" t="s">
        <v>186</v>
      </c>
      <c r="C116" s="79" t="s">
        <v>352</v>
      </c>
      <c r="D116" s="80">
        <f t="shared" si="35"/>
        <v>73800</v>
      </c>
      <c r="E116" s="80">
        <f t="shared" si="36"/>
        <v>73800</v>
      </c>
      <c r="F116" s="76">
        <f t="shared" si="0"/>
        <v>0</v>
      </c>
    </row>
    <row r="117" spans="1:6" ht="20.25">
      <c r="A117" s="86" t="s">
        <v>353</v>
      </c>
      <c r="B117" s="37" t="s">
        <v>186</v>
      </c>
      <c r="C117" s="79" t="s">
        <v>354</v>
      </c>
      <c r="D117" s="80">
        <v>73800</v>
      </c>
      <c r="E117" s="80">
        <v>73800</v>
      </c>
      <c r="F117" s="76">
        <f t="shared" si="0"/>
        <v>0</v>
      </c>
    </row>
    <row r="118" spans="1:6" ht="30">
      <c r="A118" s="86" t="s">
        <v>326</v>
      </c>
      <c r="B118" s="37" t="s">
        <v>186</v>
      </c>
      <c r="C118" s="79" t="s">
        <v>355</v>
      </c>
      <c r="D118" s="80">
        <f aca="true" t="shared" si="37" ref="D118:D123">D119</f>
        <v>76200</v>
      </c>
      <c r="E118" s="80">
        <f aca="true" t="shared" si="38" ref="E118:E123">E119</f>
        <v>76200</v>
      </c>
      <c r="F118" s="76">
        <f t="shared" si="0"/>
        <v>0</v>
      </c>
    </row>
    <row r="119" spans="1:6" ht="60">
      <c r="A119" s="86" t="s">
        <v>356</v>
      </c>
      <c r="B119" s="37" t="s">
        <v>186</v>
      </c>
      <c r="C119" s="79" t="s">
        <v>357</v>
      </c>
      <c r="D119" s="80">
        <f t="shared" si="37"/>
        <v>76200</v>
      </c>
      <c r="E119" s="80">
        <f t="shared" si="38"/>
        <v>76200</v>
      </c>
      <c r="F119" s="76">
        <f t="shared" si="0"/>
        <v>0</v>
      </c>
    </row>
    <row r="120" spans="1:6" ht="45">
      <c r="A120" s="86" t="s">
        <v>358</v>
      </c>
      <c r="B120" s="37" t="s">
        <v>186</v>
      </c>
      <c r="C120" s="79" t="s">
        <v>359</v>
      </c>
      <c r="D120" s="80">
        <f t="shared" si="37"/>
        <v>76200</v>
      </c>
      <c r="E120" s="80">
        <f t="shared" si="38"/>
        <v>76200</v>
      </c>
      <c r="F120" s="76">
        <f t="shared" si="0"/>
        <v>0</v>
      </c>
    </row>
    <row r="121" spans="1:6" ht="30">
      <c r="A121" s="86" t="s">
        <v>238</v>
      </c>
      <c r="B121" s="37" t="s">
        <v>186</v>
      </c>
      <c r="C121" s="79" t="s">
        <v>360</v>
      </c>
      <c r="D121" s="80">
        <f t="shared" si="37"/>
        <v>76200</v>
      </c>
      <c r="E121" s="80">
        <f t="shared" si="38"/>
        <v>76200</v>
      </c>
      <c r="F121" s="76">
        <f t="shared" si="0"/>
        <v>0</v>
      </c>
    </row>
    <row r="122" spans="1:6" ht="20.25">
      <c r="A122" s="86" t="s">
        <v>230</v>
      </c>
      <c r="B122" s="37" t="s">
        <v>186</v>
      </c>
      <c r="C122" s="79" t="s">
        <v>361</v>
      </c>
      <c r="D122" s="80">
        <f t="shared" si="37"/>
        <v>76200</v>
      </c>
      <c r="E122" s="80">
        <f t="shared" si="38"/>
        <v>76200</v>
      </c>
      <c r="F122" s="76">
        <f t="shared" si="0"/>
        <v>0</v>
      </c>
    </row>
    <row r="123" spans="1:6" ht="20.25">
      <c r="A123" s="86" t="s">
        <v>351</v>
      </c>
      <c r="B123" s="37" t="s">
        <v>186</v>
      </c>
      <c r="C123" s="79" t="s">
        <v>362</v>
      </c>
      <c r="D123" s="80">
        <f t="shared" si="37"/>
        <v>76200</v>
      </c>
      <c r="E123" s="80">
        <f t="shared" si="38"/>
        <v>76200</v>
      </c>
      <c r="F123" s="76">
        <f t="shared" si="0"/>
        <v>0</v>
      </c>
    </row>
    <row r="124" spans="1:6" ht="20.25">
      <c r="A124" s="86" t="s">
        <v>353</v>
      </c>
      <c r="B124" s="37" t="s">
        <v>186</v>
      </c>
      <c r="C124" s="79" t="s">
        <v>363</v>
      </c>
      <c r="D124" s="80">
        <v>76200</v>
      </c>
      <c r="E124" s="80">
        <v>76200</v>
      </c>
      <c r="F124" s="76">
        <f t="shared" si="0"/>
        <v>0</v>
      </c>
    </row>
    <row r="125" spans="1:6" ht="30">
      <c r="A125" s="86" t="s">
        <v>364</v>
      </c>
      <c r="B125" s="37" t="s">
        <v>186</v>
      </c>
      <c r="C125" s="79" t="s">
        <v>365</v>
      </c>
      <c r="D125" s="80">
        <f aca="true" t="shared" si="39" ref="D125:D130">D126</f>
        <v>25000</v>
      </c>
      <c r="E125" s="80">
        <f aca="true" t="shared" si="40" ref="E125:E130">E126</f>
        <v>25000</v>
      </c>
      <c r="F125" s="76">
        <f t="shared" si="0"/>
        <v>0</v>
      </c>
    </row>
    <row r="126" spans="1:6" ht="20.25">
      <c r="A126" s="86" t="s">
        <v>258</v>
      </c>
      <c r="B126" s="37" t="s">
        <v>186</v>
      </c>
      <c r="C126" s="79" t="s">
        <v>366</v>
      </c>
      <c r="D126" s="80">
        <f t="shared" si="39"/>
        <v>25000</v>
      </c>
      <c r="E126" s="80">
        <f t="shared" si="40"/>
        <v>25000</v>
      </c>
      <c r="F126" s="76">
        <f t="shared" si="0"/>
        <v>0</v>
      </c>
    </row>
    <row r="127" spans="1:6" ht="114" customHeight="1">
      <c r="A127" s="86" t="s">
        <v>367</v>
      </c>
      <c r="B127" s="37" t="s">
        <v>186</v>
      </c>
      <c r="C127" s="79" t="s">
        <v>368</v>
      </c>
      <c r="D127" s="80">
        <f t="shared" si="39"/>
        <v>25000</v>
      </c>
      <c r="E127" s="80">
        <f t="shared" si="40"/>
        <v>25000</v>
      </c>
      <c r="F127" s="76">
        <f t="shared" si="0"/>
        <v>0</v>
      </c>
    </row>
    <row r="128" spans="1:6" ht="20.25">
      <c r="A128" s="86" t="s">
        <v>168</v>
      </c>
      <c r="B128" s="37" t="s">
        <v>186</v>
      </c>
      <c r="C128" s="79" t="s">
        <v>369</v>
      </c>
      <c r="D128" s="80">
        <f t="shared" si="39"/>
        <v>25000</v>
      </c>
      <c r="E128" s="80">
        <f t="shared" si="40"/>
        <v>25000</v>
      </c>
      <c r="F128" s="76">
        <f t="shared" si="0"/>
        <v>0</v>
      </c>
    </row>
    <row r="129" spans="1:6" ht="20.25">
      <c r="A129" s="86" t="s">
        <v>230</v>
      </c>
      <c r="B129" s="37" t="s">
        <v>186</v>
      </c>
      <c r="C129" s="79" t="s">
        <v>370</v>
      </c>
      <c r="D129" s="80">
        <f t="shared" si="39"/>
        <v>25000</v>
      </c>
      <c r="E129" s="80">
        <f t="shared" si="40"/>
        <v>25000</v>
      </c>
      <c r="F129" s="76">
        <f t="shared" si="0"/>
        <v>0</v>
      </c>
    </row>
    <row r="130" spans="1:6" ht="20.25">
      <c r="A130" s="86" t="s">
        <v>274</v>
      </c>
      <c r="B130" s="37" t="s">
        <v>186</v>
      </c>
      <c r="C130" s="79" t="s">
        <v>371</v>
      </c>
      <c r="D130" s="80">
        <f t="shared" si="39"/>
        <v>25000</v>
      </c>
      <c r="E130" s="80">
        <f t="shared" si="40"/>
        <v>25000</v>
      </c>
      <c r="F130" s="76">
        <f t="shared" si="0"/>
        <v>0</v>
      </c>
    </row>
    <row r="131" spans="1:6" ht="31.5" customHeight="1">
      <c r="A131" s="86" t="s">
        <v>276</v>
      </c>
      <c r="B131" s="37" t="s">
        <v>186</v>
      </c>
      <c r="C131" s="79" t="s">
        <v>372</v>
      </c>
      <c r="D131" s="80">
        <v>25000</v>
      </c>
      <c r="E131" s="80">
        <v>25000</v>
      </c>
      <c r="F131" s="76">
        <f t="shared" si="0"/>
        <v>0</v>
      </c>
    </row>
    <row r="132" spans="1:6" ht="24" customHeight="1">
      <c r="A132" s="86" t="s">
        <v>373</v>
      </c>
      <c r="B132" s="37" t="s">
        <v>186</v>
      </c>
      <c r="C132" s="79" t="s">
        <v>374</v>
      </c>
      <c r="D132" s="80">
        <f>D145+D133</f>
        <v>3211500</v>
      </c>
      <c r="E132" s="80">
        <f>E145+E133</f>
        <v>2210500.01</v>
      </c>
      <c r="F132" s="76">
        <f t="shared" si="0"/>
        <v>1000999.9900000002</v>
      </c>
    </row>
    <row r="133" spans="1:6" ht="24" customHeight="1">
      <c r="A133" s="86" t="s">
        <v>375</v>
      </c>
      <c r="B133" s="37" t="s">
        <v>186</v>
      </c>
      <c r="C133" s="79" t="s">
        <v>376</v>
      </c>
      <c r="D133" s="80">
        <f aca="true" t="shared" si="41" ref="D133:D135">D134</f>
        <v>1253300</v>
      </c>
      <c r="E133" s="80">
        <f aca="true" t="shared" si="42" ref="E133:E135">E134</f>
        <v>1017510.49</v>
      </c>
      <c r="F133" s="76">
        <f t="shared" si="0"/>
        <v>235789.51</v>
      </c>
    </row>
    <row r="134" spans="1:6" ht="24" customHeight="1">
      <c r="A134" s="86" t="s">
        <v>258</v>
      </c>
      <c r="B134" s="37" t="s">
        <v>186</v>
      </c>
      <c r="C134" s="79" t="s">
        <v>377</v>
      </c>
      <c r="D134" s="80">
        <f t="shared" si="41"/>
        <v>1253300</v>
      </c>
      <c r="E134" s="80">
        <f t="shared" si="42"/>
        <v>1017510.49</v>
      </c>
      <c r="F134" s="76">
        <f t="shared" si="0"/>
        <v>235789.51</v>
      </c>
    </row>
    <row r="135" spans="1:6" ht="75.75" customHeight="1">
      <c r="A135" s="86" t="s">
        <v>378</v>
      </c>
      <c r="B135" s="37" t="s">
        <v>186</v>
      </c>
      <c r="C135" s="79" t="s">
        <v>379</v>
      </c>
      <c r="D135" s="80">
        <f t="shared" si="41"/>
        <v>1253300</v>
      </c>
      <c r="E135" s="80">
        <f t="shared" si="42"/>
        <v>1017510.49</v>
      </c>
      <c r="F135" s="76">
        <f t="shared" si="0"/>
        <v>235789.51</v>
      </c>
    </row>
    <row r="136" spans="1:6" ht="126" customHeight="1">
      <c r="A136" s="86" t="s">
        <v>380</v>
      </c>
      <c r="B136" s="37" t="s">
        <v>186</v>
      </c>
      <c r="C136" s="79" t="s">
        <v>381</v>
      </c>
      <c r="D136" s="80">
        <f>D137+D142</f>
        <v>1253300</v>
      </c>
      <c r="E136" s="80">
        <f>E137+E141</f>
        <v>1017510.49</v>
      </c>
      <c r="F136" s="76">
        <f t="shared" si="0"/>
        <v>235789.51</v>
      </c>
    </row>
    <row r="137" spans="1:6" ht="61.5" customHeight="1">
      <c r="A137" s="86" t="s">
        <v>382</v>
      </c>
      <c r="B137" s="37" t="s">
        <v>186</v>
      </c>
      <c r="C137" s="79" t="s">
        <v>383</v>
      </c>
      <c r="D137" s="80">
        <f aca="true" t="shared" si="43" ref="D137:D139">D138</f>
        <v>0</v>
      </c>
      <c r="E137" s="80">
        <f aca="true" t="shared" si="44" ref="E137:E139">E138</f>
        <v>0</v>
      </c>
      <c r="F137" s="76">
        <f t="shared" si="0"/>
        <v>0</v>
      </c>
    </row>
    <row r="138" spans="1:6" ht="24" customHeight="1">
      <c r="A138" s="86" t="s">
        <v>230</v>
      </c>
      <c r="B138" s="37" t="s">
        <v>186</v>
      </c>
      <c r="C138" s="79" t="s">
        <v>384</v>
      </c>
      <c r="D138" s="80">
        <f t="shared" si="43"/>
        <v>0</v>
      </c>
      <c r="E138" s="80">
        <f t="shared" si="44"/>
        <v>0</v>
      </c>
      <c r="F138" s="76">
        <f t="shared" si="0"/>
        <v>0</v>
      </c>
    </row>
    <row r="139" spans="1:6" ht="24" customHeight="1">
      <c r="A139" s="86" t="s">
        <v>385</v>
      </c>
      <c r="B139" s="37" t="s">
        <v>186</v>
      </c>
      <c r="C139" s="79" t="s">
        <v>386</v>
      </c>
      <c r="D139" s="80">
        <f t="shared" si="43"/>
        <v>0</v>
      </c>
      <c r="E139" s="80">
        <f t="shared" si="44"/>
        <v>0</v>
      </c>
      <c r="F139" s="76">
        <f t="shared" si="0"/>
        <v>0</v>
      </c>
    </row>
    <row r="140" spans="1:6" ht="48.75" customHeight="1">
      <c r="A140" s="86" t="s">
        <v>387</v>
      </c>
      <c r="B140" s="37" t="s">
        <v>186</v>
      </c>
      <c r="C140" s="79" t="s">
        <v>388</v>
      </c>
      <c r="D140" s="80">
        <v>0</v>
      </c>
      <c r="E140" s="80">
        <v>0</v>
      </c>
      <c r="F140" s="76">
        <f t="shared" si="0"/>
        <v>0</v>
      </c>
    </row>
    <row r="141" spans="1:6" ht="64.5" customHeight="1">
      <c r="A141" s="86" t="s">
        <v>389</v>
      </c>
      <c r="B141" s="37" t="s">
        <v>186</v>
      </c>
      <c r="C141" s="79" t="s">
        <v>390</v>
      </c>
      <c r="D141" s="80">
        <f aca="true" t="shared" si="45" ref="D141:D143">D142</f>
        <v>1253300</v>
      </c>
      <c r="E141" s="80">
        <f aca="true" t="shared" si="46" ref="E141:E143">E142</f>
        <v>1017510.49</v>
      </c>
      <c r="F141" s="76">
        <f t="shared" si="0"/>
        <v>235789.51</v>
      </c>
    </row>
    <row r="142" spans="1:6" ht="28.5" customHeight="1">
      <c r="A142" s="86" t="s">
        <v>230</v>
      </c>
      <c r="B142" s="37" t="s">
        <v>186</v>
      </c>
      <c r="C142" s="79" t="s">
        <v>391</v>
      </c>
      <c r="D142" s="80">
        <f t="shared" si="45"/>
        <v>1253300</v>
      </c>
      <c r="E142" s="80">
        <f t="shared" si="46"/>
        <v>1017510.49</v>
      </c>
      <c r="F142" s="76">
        <f t="shared" si="0"/>
        <v>235789.51</v>
      </c>
    </row>
    <row r="143" spans="1:6" ht="48.75" customHeight="1">
      <c r="A143" s="86" t="s">
        <v>385</v>
      </c>
      <c r="B143" s="37" t="s">
        <v>186</v>
      </c>
      <c r="C143" s="79" t="s">
        <v>392</v>
      </c>
      <c r="D143" s="80">
        <f t="shared" si="45"/>
        <v>1253300</v>
      </c>
      <c r="E143" s="80">
        <f t="shared" si="46"/>
        <v>1017510.49</v>
      </c>
      <c r="F143" s="76">
        <f t="shared" si="0"/>
        <v>235789.51</v>
      </c>
    </row>
    <row r="144" spans="1:6" ht="48.75" customHeight="1">
      <c r="A144" s="86" t="s">
        <v>387</v>
      </c>
      <c r="B144" s="37" t="s">
        <v>186</v>
      </c>
      <c r="C144" s="79" t="s">
        <v>393</v>
      </c>
      <c r="D144" s="80">
        <v>1253300</v>
      </c>
      <c r="E144" s="80">
        <v>1017510.49</v>
      </c>
      <c r="F144" s="76">
        <f t="shared" si="0"/>
        <v>235789.51</v>
      </c>
    </row>
    <row r="145" spans="1:6" ht="20.25">
      <c r="A145" s="86" t="s">
        <v>394</v>
      </c>
      <c r="B145" s="37" t="s">
        <v>186</v>
      </c>
      <c r="C145" s="79" t="s">
        <v>395</v>
      </c>
      <c r="D145" s="80">
        <f>D146+D152</f>
        <v>1958200</v>
      </c>
      <c r="E145" s="80">
        <f>E146+E152</f>
        <v>1192989.52</v>
      </c>
      <c r="F145" s="76">
        <f t="shared" si="0"/>
        <v>765210.48</v>
      </c>
    </row>
    <row r="146" spans="1:6" ht="20.25">
      <c r="A146" s="86" t="s">
        <v>345</v>
      </c>
      <c r="B146" s="37" t="s">
        <v>186</v>
      </c>
      <c r="C146" s="79" t="s">
        <v>396</v>
      </c>
      <c r="D146" s="80">
        <f aca="true" t="shared" si="47" ref="D146:D150">D147</f>
        <v>0</v>
      </c>
      <c r="E146" s="80">
        <f aca="true" t="shared" si="48" ref="E146:E150">E147</f>
        <v>0</v>
      </c>
      <c r="F146" s="76">
        <f t="shared" si="0"/>
        <v>0</v>
      </c>
    </row>
    <row r="147" spans="1:6" ht="60">
      <c r="A147" s="86" t="s">
        <v>347</v>
      </c>
      <c r="B147" s="37" t="s">
        <v>186</v>
      </c>
      <c r="C147" s="79" t="s">
        <v>397</v>
      </c>
      <c r="D147" s="80">
        <f t="shared" si="47"/>
        <v>0</v>
      </c>
      <c r="E147" s="80">
        <f t="shared" si="48"/>
        <v>0</v>
      </c>
      <c r="F147" s="76">
        <f t="shared" si="0"/>
        <v>0</v>
      </c>
    </row>
    <row r="148" spans="1:6" ht="30">
      <c r="A148" s="86" t="s">
        <v>238</v>
      </c>
      <c r="B148" s="37" t="s">
        <v>186</v>
      </c>
      <c r="C148" s="79" t="s">
        <v>398</v>
      </c>
      <c r="D148" s="80">
        <f t="shared" si="47"/>
        <v>0</v>
      </c>
      <c r="E148" s="80">
        <f t="shared" si="48"/>
        <v>0</v>
      </c>
      <c r="F148" s="76">
        <f t="shared" si="0"/>
        <v>0</v>
      </c>
    </row>
    <row r="149" spans="1:6" ht="20.25">
      <c r="A149" s="86" t="s">
        <v>196</v>
      </c>
      <c r="B149" s="37" t="s">
        <v>186</v>
      </c>
      <c r="C149" s="79" t="s">
        <v>399</v>
      </c>
      <c r="D149" s="80">
        <f t="shared" si="47"/>
        <v>0</v>
      </c>
      <c r="E149" s="80">
        <f t="shared" si="48"/>
        <v>0</v>
      </c>
      <c r="F149" s="76">
        <f t="shared" si="0"/>
        <v>0</v>
      </c>
    </row>
    <row r="150" spans="1:6" ht="20.25">
      <c r="A150" s="86" t="s">
        <v>351</v>
      </c>
      <c r="B150" s="37" t="s">
        <v>186</v>
      </c>
      <c r="C150" s="79" t="s">
        <v>400</v>
      </c>
      <c r="D150" s="80">
        <f t="shared" si="47"/>
        <v>0</v>
      </c>
      <c r="E150" s="80">
        <f t="shared" si="48"/>
        <v>0</v>
      </c>
      <c r="F150" s="76">
        <f t="shared" si="0"/>
        <v>0</v>
      </c>
    </row>
    <row r="151" spans="1:6" ht="20.25">
      <c r="A151" s="86" t="s">
        <v>353</v>
      </c>
      <c r="B151" s="37" t="s">
        <v>186</v>
      </c>
      <c r="C151" s="79" t="s">
        <v>401</v>
      </c>
      <c r="D151" s="80">
        <v>0</v>
      </c>
      <c r="E151" s="80">
        <v>0</v>
      </c>
      <c r="F151" s="76">
        <f t="shared" si="0"/>
        <v>0</v>
      </c>
    </row>
    <row r="152" spans="1:6" ht="30">
      <c r="A152" s="86" t="s">
        <v>326</v>
      </c>
      <c r="B152" s="37" t="s">
        <v>186</v>
      </c>
      <c r="C152" s="79" t="s">
        <v>402</v>
      </c>
      <c r="D152" s="80">
        <f>D153</f>
        <v>1958200</v>
      </c>
      <c r="E152" s="80">
        <f>E153</f>
        <v>1192989.52</v>
      </c>
      <c r="F152" s="76">
        <f t="shared" si="0"/>
        <v>765210.48</v>
      </c>
    </row>
    <row r="153" spans="1:6" ht="62.25" customHeight="1">
      <c r="A153" s="95" t="s">
        <v>403</v>
      </c>
      <c r="B153" s="37" t="s">
        <v>186</v>
      </c>
      <c r="C153" s="79" t="s">
        <v>404</v>
      </c>
      <c r="D153" s="80">
        <f>D154+D162+D167</f>
        <v>1958200</v>
      </c>
      <c r="E153" s="80">
        <f>E154+E162+E167</f>
        <v>1192989.52</v>
      </c>
      <c r="F153" s="76">
        <f t="shared" si="0"/>
        <v>765210.48</v>
      </c>
    </row>
    <row r="154" spans="1:6" ht="20.25">
      <c r="A154" s="86" t="s">
        <v>405</v>
      </c>
      <c r="B154" s="37" t="s">
        <v>186</v>
      </c>
      <c r="C154" s="79" t="s">
        <v>406</v>
      </c>
      <c r="D154" s="80">
        <f>D155</f>
        <v>732400</v>
      </c>
      <c r="E154" s="80">
        <f>E155</f>
        <v>220650.59</v>
      </c>
      <c r="F154" s="76">
        <f t="shared" si="0"/>
        <v>511749.41000000003</v>
      </c>
    </row>
    <row r="155" spans="1:6" ht="30">
      <c r="A155" s="86" t="s">
        <v>238</v>
      </c>
      <c r="B155" s="37" t="s">
        <v>186</v>
      </c>
      <c r="C155" s="79" t="s">
        <v>407</v>
      </c>
      <c r="D155" s="80">
        <f>D156+D160</f>
        <v>732400</v>
      </c>
      <c r="E155" s="80">
        <f>E156+E160</f>
        <v>220650.59</v>
      </c>
      <c r="F155" s="76">
        <f t="shared" si="0"/>
        <v>511749.41000000003</v>
      </c>
    </row>
    <row r="156" spans="1:6" ht="20.25">
      <c r="A156" s="86" t="s">
        <v>230</v>
      </c>
      <c r="B156" s="37" t="s">
        <v>186</v>
      </c>
      <c r="C156" s="79" t="s">
        <v>408</v>
      </c>
      <c r="D156" s="80">
        <f>D157</f>
        <v>697400</v>
      </c>
      <c r="E156" s="80">
        <f>E157</f>
        <v>195859.59</v>
      </c>
      <c r="F156" s="76">
        <f t="shared" si="0"/>
        <v>501540.41000000003</v>
      </c>
    </row>
    <row r="157" spans="1:6" ht="20.25">
      <c r="A157" s="86" t="s">
        <v>332</v>
      </c>
      <c r="B157" s="37" t="s">
        <v>186</v>
      </c>
      <c r="C157" s="79" t="s">
        <v>409</v>
      </c>
      <c r="D157" s="80">
        <f>D159+D158</f>
        <v>697400</v>
      </c>
      <c r="E157" s="80">
        <f>E159+E158</f>
        <v>195859.59</v>
      </c>
      <c r="F157" s="76">
        <f t="shared" si="0"/>
        <v>501540.41000000003</v>
      </c>
    </row>
    <row r="158" spans="1:6" ht="20.25">
      <c r="A158" s="86" t="s">
        <v>242</v>
      </c>
      <c r="B158" s="37" t="s">
        <v>186</v>
      </c>
      <c r="C158" s="79" t="s">
        <v>410</v>
      </c>
      <c r="D158" s="80">
        <v>687400</v>
      </c>
      <c r="E158" s="80">
        <v>185859.59</v>
      </c>
      <c r="F158" s="76">
        <f t="shared" si="0"/>
        <v>501540.41000000003</v>
      </c>
    </row>
    <row r="159" spans="1:6" ht="20.25">
      <c r="A159" s="86" t="s">
        <v>236</v>
      </c>
      <c r="B159" s="37" t="s">
        <v>186</v>
      </c>
      <c r="C159" s="79" t="s">
        <v>411</v>
      </c>
      <c r="D159" s="80">
        <v>10000</v>
      </c>
      <c r="E159" s="80">
        <v>10000</v>
      </c>
      <c r="F159" s="76">
        <f t="shared" si="0"/>
        <v>0</v>
      </c>
    </row>
    <row r="160" spans="1:6" ht="20.25">
      <c r="A160" s="86" t="s">
        <v>245</v>
      </c>
      <c r="B160" s="37" t="s">
        <v>186</v>
      </c>
      <c r="C160" s="79" t="s">
        <v>412</v>
      </c>
      <c r="D160" s="80">
        <f>D161</f>
        <v>35000</v>
      </c>
      <c r="E160" s="80">
        <f>E161</f>
        <v>24791</v>
      </c>
      <c r="F160" s="76">
        <f t="shared" si="0"/>
        <v>10209</v>
      </c>
    </row>
    <row r="161" spans="1:6" ht="20.25">
      <c r="A161" s="86" t="s">
        <v>247</v>
      </c>
      <c r="B161" s="37" t="s">
        <v>186</v>
      </c>
      <c r="C161" s="79" t="s">
        <v>413</v>
      </c>
      <c r="D161" s="80">
        <v>35000</v>
      </c>
      <c r="E161" s="80">
        <v>24791</v>
      </c>
      <c r="F161" s="76">
        <f t="shared" si="0"/>
        <v>10209</v>
      </c>
    </row>
    <row r="162" spans="1:9" ht="52.5" customHeight="1">
      <c r="A162" s="86" t="s">
        <v>358</v>
      </c>
      <c r="B162" s="37" t="s">
        <v>186</v>
      </c>
      <c r="C162" s="79" t="s">
        <v>414</v>
      </c>
      <c r="D162" s="80">
        <f aca="true" t="shared" si="49" ref="D162:D165">D163</f>
        <v>0</v>
      </c>
      <c r="E162" s="80">
        <f aca="true" t="shared" si="50" ref="E162:E165">E163</f>
        <v>0</v>
      </c>
      <c r="F162" s="76">
        <f t="shared" si="0"/>
        <v>0</v>
      </c>
      <c r="I162" t="s">
        <v>415</v>
      </c>
    </row>
    <row r="163" spans="1:6" ht="30">
      <c r="A163" s="86" t="s">
        <v>238</v>
      </c>
      <c r="B163" s="37" t="s">
        <v>186</v>
      </c>
      <c r="C163" s="79" t="s">
        <v>416</v>
      </c>
      <c r="D163" s="80">
        <f t="shared" si="49"/>
        <v>0</v>
      </c>
      <c r="E163" s="80">
        <f t="shared" si="50"/>
        <v>0</v>
      </c>
      <c r="F163" s="76">
        <f t="shared" si="0"/>
        <v>0</v>
      </c>
    </row>
    <row r="164" spans="1:6" ht="20.25">
      <c r="A164" s="86" t="s">
        <v>230</v>
      </c>
      <c r="B164" s="37" t="s">
        <v>186</v>
      </c>
      <c r="C164" s="79" t="s">
        <v>417</v>
      </c>
      <c r="D164" s="80">
        <f t="shared" si="49"/>
        <v>0</v>
      </c>
      <c r="E164" s="80">
        <f t="shared" si="50"/>
        <v>0</v>
      </c>
      <c r="F164" s="76">
        <f t="shared" si="0"/>
        <v>0</v>
      </c>
    </row>
    <row r="165" spans="1:6" ht="20.25">
      <c r="A165" s="86" t="s">
        <v>332</v>
      </c>
      <c r="B165" s="37" t="s">
        <v>186</v>
      </c>
      <c r="C165" s="79" t="s">
        <v>418</v>
      </c>
      <c r="D165" s="80">
        <f t="shared" si="49"/>
        <v>0</v>
      </c>
      <c r="E165" s="80">
        <f t="shared" si="50"/>
        <v>0</v>
      </c>
      <c r="F165" s="76">
        <f t="shared" si="0"/>
        <v>0</v>
      </c>
    </row>
    <row r="166" spans="1:6" ht="20.25">
      <c r="A166" s="86" t="s">
        <v>353</v>
      </c>
      <c r="B166" s="37" t="s">
        <v>186</v>
      </c>
      <c r="C166" s="79" t="s">
        <v>419</v>
      </c>
      <c r="D166" s="80">
        <v>0</v>
      </c>
      <c r="E166" s="80">
        <v>0</v>
      </c>
      <c r="F166" s="76">
        <f t="shared" si="0"/>
        <v>0</v>
      </c>
    </row>
    <row r="167" spans="1:6" ht="30">
      <c r="A167" s="86" t="s">
        <v>420</v>
      </c>
      <c r="B167" s="37" t="s">
        <v>186</v>
      </c>
      <c r="C167" s="79" t="s">
        <v>421</v>
      </c>
      <c r="D167" s="80">
        <f>D168</f>
        <v>1225800</v>
      </c>
      <c r="E167" s="80">
        <f>E168</f>
        <v>972338.9299999999</v>
      </c>
      <c r="F167" s="76">
        <f t="shared" si="0"/>
        <v>253461.07000000007</v>
      </c>
    </row>
    <row r="168" spans="1:6" ht="30">
      <c r="A168" s="86" t="s">
        <v>238</v>
      </c>
      <c r="B168" s="37" t="s">
        <v>186</v>
      </c>
      <c r="C168" s="79" t="s">
        <v>422</v>
      </c>
      <c r="D168" s="80">
        <f>D169+D173</f>
        <v>1225800</v>
      </c>
      <c r="E168" s="80">
        <f>E169+E173</f>
        <v>972338.9299999999</v>
      </c>
      <c r="F168" s="76">
        <f t="shared" si="0"/>
        <v>253461.07000000007</v>
      </c>
    </row>
    <row r="169" spans="1:6" ht="20.25">
      <c r="A169" s="86" t="s">
        <v>230</v>
      </c>
      <c r="B169" s="37" t="s">
        <v>186</v>
      </c>
      <c r="C169" s="79" t="s">
        <v>423</v>
      </c>
      <c r="D169" s="80">
        <f>D170</f>
        <v>625800</v>
      </c>
      <c r="E169" s="80">
        <f>E170</f>
        <v>375348.93</v>
      </c>
      <c r="F169" s="76">
        <f t="shared" si="0"/>
        <v>250451.07</v>
      </c>
    </row>
    <row r="170" spans="1:6" ht="20.25">
      <c r="A170" s="86" t="s">
        <v>332</v>
      </c>
      <c r="B170" s="37" t="s">
        <v>186</v>
      </c>
      <c r="C170" s="79" t="s">
        <v>424</v>
      </c>
      <c r="D170" s="80">
        <f>D171+D172</f>
        <v>625800</v>
      </c>
      <c r="E170" s="80">
        <f>E171+E172</f>
        <v>375348.93</v>
      </c>
      <c r="F170" s="76">
        <f t="shared" si="0"/>
        <v>250451.07</v>
      </c>
    </row>
    <row r="171" spans="1:6" ht="20.25">
      <c r="A171" s="86" t="s">
        <v>353</v>
      </c>
      <c r="B171" s="37" t="s">
        <v>186</v>
      </c>
      <c r="C171" s="79" t="s">
        <v>425</v>
      </c>
      <c r="D171" s="80">
        <v>259000</v>
      </c>
      <c r="E171" s="80">
        <v>94996.93</v>
      </c>
      <c r="F171" s="76">
        <f t="shared" si="0"/>
        <v>164003.07</v>
      </c>
    </row>
    <row r="172" spans="1:6" ht="20.25">
      <c r="A172" s="86" t="s">
        <v>236</v>
      </c>
      <c r="B172" s="37" t="s">
        <v>186</v>
      </c>
      <c r="C172" s="79" t="s">
        <v>426</v>
      </c>
      <c r="D172" s="80">
        <v>366800</v>
      </c>
      <c r="E172" s="80">
        <v>280352</v>
      </c>
      <c r="F172" s="76">
        <f t="shared" si="0"/>
        <v>86448</v>
      </c>
    </row>
    <row r="173" spans="1:6" ht="20.25">
      <c r="A173" s="86" t="s">
        <v>245</v>
      </c>
      <c r="B173" s="37" t="s">
        <v>186</v>
      </c>
      <c r="C173" s="79" t="s">
        <v>427</v>
      </c>
      <c r="D173" s="80">
        <f>D174+D175</f>
        <v>600000</v>
      </c>
      <c r="E173" s="80">
        <f>E174+E175</f>
        <v>596990</v>
      </c>
      <c r="F173" s="76">
        <f t="shared" si="0"/>
        <v>3010</v>
      </c>
    </row>
    <row r="174" spans="1:6" ht="20.25">
      <c r="A174" s="86" t="s">
        <v>338</v>
      </c>
      <c r="B174" s="37" t="s">
        <v>186</v>
      </c>
      <c r="C174" s="79" t="s">
        <v>428</v>
      </c>
      <c r="D174" s="80">
        <v>100000</v>
      </c>
      <c r="E174" s="80">
        <v>99000</v>
      </c>
      <c r="F174" s="76">
        <f t="shared" si="0"/>
        <v>1000</v>
      </c>
    </row>
    <row r="175" spans="1:6" ht="20.25">
      <c r="A175" s="86" t="s">
        <v>247</v>
      </c>
      <c r="B175" s="37" t="s">
        <v>186</v>
      </c>
      <c r="C175" s="79" t="s">
        <v>429</v>
      </c>
      <c r="D175" s="80">
        <v>500000</v>
      </c>
      <c r="E175" s="80">
        <v>497990</v>
      </c>
      <c r="F175" s="76">
        <f t="shared" si="0"/>
        <v>2010</v>
      </c>
    </row>
    <row r="176" spans="1:6" ht="20.25">
      <c r="A176" s="86" t="s">
        <v>430</v>
      </c>
      <c r="B176" s="37" t="s">
        <v>186</v>
      </c>
      <c r="C176" s="79" t="s">
        <v>431</v>
      </c>
      <c r="D176" s="80">
        <f>D177</f>
        <v>1982500</v>
      </c>
      <c r="E176" s="80">
        <f>E177</f>
        <v>1482122.7</v>
      </c>
      <c r="F176" s="76">
        <f t="shared" si="0"/>
        <v>500377.30000000005</v>
      </c>
    </row>
    <row r="177" spans="1:6" ht="20.25">
      <c r="A177" s="86" t="s">
        <v>432</v>
      </c>
      <c r="B177" s="37" t="s">
        <v>186</v>
      </c>
      <c r="C177" s="79" t="s">
        <v>433</v>
      </c>
      <c r="D177" s="80">
        <f>D190+D184+D178</f>
        <v>1982500</v>
      </c>
      <c r="E177" s="80">
        <f>E190</f>
        <v>1482122.7</v>
      </c>
      <c r="F177" s="76">
        <f t="shared" si="0"/>
        <v>500377.30000000005</v>
      </c>
    </row>
    <row r="178" spans="1:6" ht="20.25">
      <c r="A178" s="86" t="s">
        <v>287</v>
      </c>
      <c r="B178" s="37" t="s">
        <v>186</v>
      </c>
      <c r="C178" s="79" t="s">
        <v>434</v>
      </c>
      <c r="D178" s="80">
        <f aca="true" t="shared" si="51" ref="D178:D182">D179</f>
        <v>21500</v>
      </c>
      <c r="E178" s="80">
        <f aca="true" t="shared" si="52" ref="E178:E182">E179</f>
        <v>0</v>
      </c>
      <c r="F178" s="76">
        <f t="shared" si="0"/>
        <v>21500</v>
      </c>
    </row>
    <row r="179" spans="1:6" ht="45">
      <c r="A179" s="86" t="s">
        <v>435</v>
      </c>
      <c r="B179" s="37" t="s">
        <v>186</v>
      </c>
      <c r="C179" s="79" t="s">
        <v>436</v>
      </c>
      <c r="D179" s="80">
        <f t="shared" si="51"/>
        <v>21500</v>
      </c>
      <c r="E179" s="80">
        <f t="shared" si="52"/>
        <v>0</v>
      </c>
      <c r="F179" s="76">
        <f t="shared" si="0"/>
        <v>21500</v>
      </c>
    </row>
    <row r="180" spans="1:6" ht="20.25">
      <c r="A180" s="86" t="s">
        <v>437</v>
      </c>
      <c r="B180" s="37" t="s">
        <v>186</v>
      </c>
      <c r="C180" s="79" t="s">
        <v>438</v>
      </c>
      <c r="D180" s="80">
        <f t="shared" si="51"/>
        <v>21500</v>
      </c>
      <c r="E180" s="80">
        <f t="shared" si="52"/>
        <v>0</v>
      </c>
      <c r="F180" s="76">
        <f t="shared" si="0"/>
        <v>21500</v>
      </c>
    </row>
    <row r="181" spans="1:6" ht="20.25">
      <c r="A181" s="86" t="s">
        <v>230</v>
      </c>
      <c r="B181" s="37" t="s">
        <v>186</v>
      </c>
      <c r="C181" s="79" t="s">
        <v>439</v>
      </c>
      <c r="D181" s="80">
        <f t="shared" si="51"/>
        <v>21500</v>
      </c>
      <c r="E181" s="80">
        <f t="shared" si="52"/>
        <v>0</v>
      </c>
      <c r="F181" s="76">
        <f t="shared" si="0"/>
        <v>21500</v>
      </c>
    </row>
    <row r="182" spans="1:6" ht="20.25">
      <c r="A182" s="86" t="s">
        <v>385</v>
      </c>
      <c r="B182" s="37" t="s">
        <v>186</v>
      </c>
      <c r="C182" s="79" t="s">
        <v>440</v>
      </c>
      <c r="D182" s="80">
        <f t="shared" si="51"/>
        <v>21500</v>
      </c>
      <c r="E182" s="80">
        <f t="shared" si="52"/>
        <v>0</v>
      </c>
      <c r="F182" s="76">
        <f t="shared" si="0"/>
        <v>21500</v>
      </c>
    </row>
    <row r="183" spans="1:6" ht="30">
      <c r="A183" s="86" t="s">
        <v>441</v>
      </c>
      <c r="B183" s="37" t="s">
        <v>186</v>
      </c>
      <c r="C183" s="79" t="s">
        <v>442</v>
      </c>
      <c r="D183" s="80">
        <v>21500</v>
      </c>
      <c r="E183" s="80">
        <v>0</v>
      </c>
      <c r="F183" s="76">
        <f t="shared" si="0"/>
        <v>21500</v>
      </c>
    </row>
    <row r="184" spans="1:6" ht="20.25">
      <c r="A184" s="86" t="s">
        <v>345</v>
      </c>
      <c r="B184" s="37" t="s">
        <v>186</v>
      </c>
      <c r="C184" s="79" t="s">
        <v>443</v>
      </c>
      <c r="D184" s="80">
        <f aca="true" t="shared" si="53" ref="D184:D188">D185</f>
        <v>176600</v>
      </c>
      <c r="E184" s="80">
        <f aca="true" t="shared" si="54" ref="E184:E188">E185</f>
        <v>0</v>
      </c>
      <c r="F184" s="76">
        <f t="shared" si="0"/>
        <v>176600</v>
      </c>
    </row>
    <row r="185" spans="1:6" ht="30">
      <c r="A185" s="86" t="s">
        <v>444</v>
      </c>
      <c r="B185" s="37" t="s">
        <v>186</v>
      </c>
      <c r="C185" s="79" t="s">
        <v>445</v>
      </c>
      <c r="D185" s="80">
        <f t="shared" si="53"/>
        <v>176600</v>
      </c>
      <c r="E185" s="80">
        <f t="shared" si="54"/>
        <v>0</v>
      </c>
      <c r="F185" s="76">
        <f t="shared" si="0"/>
        <v>176600</v>
      </c>
    </row>
    <row r="186" spans="1:6" ht="75">
      <c r="A186" s="86" t="s">
        <v>446</v>
      </c>
      <c r="B186" s="37" t="s">
        <v>186</v>
      </c>
      <c r="C186" s="79" t="s">
        <v>447</v>
      </c>
      <c r="D186" s="80">
        <f t="shared" si="53"/>
        <v>176600</v>
      </c>
      <c r="E186" s="80">
        <f t="shared" si="54"/>
        <v>0</v>
      </c>
      <c r="F186" s="76">
        <f t="shared" si="0"/>
        <v>176600</v>
      </c>
    </row>
    <row r="187" spans="1:6" ht="20.25">
      <c r="A187" s="86" t="s">
        <v>230</v>
      </c>
      <c r="B187" s="37" t="s">
        <v>186</v>
      </c>
      <c r="C187" s="79" t="s">
        <v>448</v>
      </c>
      <c r="D187" s="80">
        <f t="shared" si="53"/>
        <v>176600</v>
      </c>
      <c r="E187" s="80">
        <f t="shared" si="54"/>
        <v>0</v>
      </c>
      <c r="F187" s="76">
        <f t="shared" si="0"/>
        <v>176600</v>
      </c>
    </row>
    <row r="188" spans="1:6" ht="20.25">
      <c r="A188" s="86" t="s">
        <v>385</v>
      </c>
      <c r="B188" s="37" t="s">
        <v>186</v>
      </c>
      <c r="C188" s="79" t="s">
        <v>449</v>
      </c>
      <c r="D188" s="80">
        <f t="shared" si="53"/>
        <v>176600</v>
      </c>
      <c r="E188" s="80">
        <f t="shared" si="54"/>
        <v>0</v>
      </c>
      <c r="F188" s="76">
        <f t="shared" si="0"/>
        <v>176600</v>
      </c>
    </row>
    <row r="189" spans="1:6" ht="30">
      <c r="A189" s="86" t="s">
        <v>441</v>
      </c>
      <c r="B189" s="37" t="s">
        <v>186</v>
      </c>
      <c r="C189" s="79" t="s">
        <v>450</v>
      </c>
      <c r="D189" s="80">
        <v>176600</v>
      </c>
      <c r="E189" s="80">
        <v>0</v>
      </c>
      <c r="F189" s="76">
        <f t="shared" si="0"/>
        <v>176600</v>
      </c>
    </row>
    <row r="190" spans="1:6" ht="20.25">
      <c r="A190" s="86"/>
      <c r="B190" s="37" t="s">
        <v>186</v>
      </c>
      <c r="C190" s="79" t="s">
        <v>451</v>
      </c>
      <c r="D190" s="80">
        <f>D191</f>
        <v>1784400</v>
      </c>
      <c r="E190" s="80">
        <f>E191+E199</f>
        <v>1482122.7</v>
      </c>
      <c r="F190" s="76">
        <f t="shared" si="0"/>
        <v>302277.30000000005</v>
      </c>
    </row>
    <row r="191" spans="1:6" ht="66.75" customHeight="1">
      <c r="A191" s="86" t="s">
        <v>452</v>
      </c>
      <c r="B191" s="37" t="s">
        <v>186</v>
      </c>
      <c r="C191" s="79" t="s">
        <v>453</v>
      </c>
      <c r="D191" s="80">
        <f>D192+D197</f>
        <v>1784400</v>
      </c>
      <c r="E191" s="80">
        <f aca="true" t="shared" si="55" ref="E191:E192">E193</f>
        <v>1154418.48</v>
      </c>
      <c r="F191" s="76">
        <f t="shared" si="0"/>
        <v>629981.52</v>
      </c>
    </row>
    <row r="192" spans="1:6" ht="66.75" customHeight="1">
      <c r="A192" s="86" t="s">
        <v>454</v>
      </c>
      <c r="B192" s="37" t="s">
        <v>186</v>
      </c>
      <c r="C192" s="79" t="s">
        <v>455</v>
      </c>
      <c r="D192" s="80">
        <f>D194</f>
        <v>1379700</v>
      </c>
      <c r="E192" s="80">
        <f t="shared" si="55"/>
        <v>1154418.48</v>
      </c>
      <c r="F192" s="76">
        <f t="shared" si="0"/>
        <v>225281.52000000002</v>
      </c>
    </row>
    <row r="193" spans="1:6" ht="63" customHeight="1">
      <c r="A193" s="95" t="s">
        <v>456</v>
      </c>
      <c r="B193" s="37" t="s">
        <v>186</v>
      </c>
      <c r="C193" s="79" t="s">
        <v>457</v>
      </c>
      <c r="D193" s="80">
        <f aca="true" t="shared" si="56" ref="D193:D195">D194</f>
        <v>1379700</v>
      </c>
      <c r="E193" s="80">
        <f aca="true" t="shared" si="57" ref="E193:E195">E194</f>
        <v>1154418.48</v>
      </c>
      <c r="F193" s="76">
        <f t="shared" si="0"/>
        <v>225281.52000000002</v>
      </c>
    </row>
    <row r="194" spans="1:6" ht="20.25">
      <c r="A194" s="86" t="s">
        <v>230</v>
      </c>
      <c r="B194" s="37" t="s">
        <v>186</v>
      </c>
      <c r="C194" s="79" t="s">
        <v>458</v>
      </c>
      <c r="D194" s="80">
        <f t="shared" si="56"/>
        <v>1379700</v>
      </c>
      <c r="E194" s="80">
        <f t="shared" si="57"/>
        <v>1154418.48</v>
      </c>
      <c r="F194" s="76">
        <f aca="true" t="shared" si="58" ref="F194:F195">E194</f>
        <v>1154418.48</v>
      </c>
    </row>
    <row r="195" spans="1:6" ht="20.25">
      <c r="A195" s="86" t="s">
        <v>385</v>
      </c>
      <c r="B195" s="37" t="s">
        <v>186</v>
      </c>
      <c r="C195" s="79" t="s">
        <v>459</v>
      </c>
      <c r="D195" s="80">
        <f t="shared" si="56"/>
        <v>1379700</v>
      </c>
      <c r="E195" s="80">
        <f t="shared" si="57"/>
        <v>1154418.48</v>
      </c>
      <c r="F195" s="76">
        <f t="shared" si="58"/>
        <v>1154418.48</v>
      </c>
    </row>
    <row r="196" spans="1:6" ht="30">
      <c r="A196" s="86" t="s">
        <v>441</v>
      </c>
      <c r="B196" s="37" t="s">
        <v>186</v>
      </c>
      <c r="C196" s="79" t="s">
        <v>460</v>
      </c>
      <c r="D196" s="80">
        <v>1379700</v>
      </c>
      <c r="E196" s="80">
        <v>1154418.48</v>
      </c>
      <c r="F196" s="76">
        <f aca="true" t="shared" si="59" ref="F196:F198">D196-E196</f>
        <v>225281.52000000002</v>
      </c>
    </row>
    <row r="197" spans="1:6" ht="85.5" customHeight="1">
      <c r="A197" s="85" t="s">
        <v>461</v>
      </c>
      <c r="B197" s="37" t="s">
        <v>186</v>
      </c>
      <c r="C197" s="79" t="s">
        <v>462</v>
      </c>
      <c r="D197" s="80">
        <f>D199</f>
        <v>404700</v>
      </c>
      <c r="E197" s="80">
        <f>E199</f>
        <v>327704.22</v>
      </c>
      <c r="F197" s="76">
        <f t="shared" si="59"/>
        <v>76995.78000000003</v>
      </c>
    </row>
    <row r="198" spans="1:6" ht="75">
      <c r="A198" s="86" t="s">
        <v>446</v>
      </c>
      <c r="B198" s="37" t="s">
        <v>186</v>
      </c>
      <c r="C198" s="79" t="s">
        <v>463</v>
      </c>
      <c r="D198" s="80">
        <f aca="true" t="shared" si="60" ref="D198:D199">D199</f>
        <v>404700</v>
      </c>
      <c r="E198" s="80">
        <f aca="true" t="shared" si="61" ref="E198:E200">E199</f>
        <v>327704.22</v>
      </c>
      <c r="F198" s="76">
        <f t="shared" si="59"/>
        <v>76995.78000000003</v>
      </c>
    </row>
    <row r="199" spans="1:6" ht="20.25">
      <c r="A199" s="86" t="s">
        <v>230</v>
      </c>
      <c r="B199" s="37" t="s">
        <v>186</v>
      </c>
      <c r="C199" s="79" t="s">
        <v>464</v>
      </c>
      <c r="D199" s="80">
        <f t="shared" si="60"/>
        <v>404700</v>
      </c>
      <c r="E199" s="80">
        <f t="shared" si="61"/>
        <v>327704.22</v>
      </c>
      <c r="F199" s="76">
        <f aca="true" t="shared" si="62" ref="F199:F200">E199</f>
        <v>327704.22</v>
      </c>
    </row>
    <row r="200" spans="1:6" ht="20.25">
      <c r="A200" s="86" t="s">
        <v>385</v>
      </c>
      <c r="B200" s="37" t="s">
        <v>186</v>
      </c>
      <c r="C200" s="79" t="s">
        <v>465</v>
      </c>
      <c r="D200" s="80">
        <v>404700</v>
      </c>
      <c r="E200" s="80">
        <f t="shared" si="61"/>
        <v>327704.22</v>
      </c>
      <c r="F200" s="76">
        <f t="shared" si="62"/>
        <v>327704.22</v>
      </c>
    </row>
    <row r="201" spans="1:20" ht="30">
      <c r="A201" s="86" t="s">
        <v>441</v>
      </c>
      <c r="B201" s="37" t="s">
        <v>186</v>
      </c>
      <c r="C201" s="79" t="s">
        <v>466</v>
      </c>
      <c r="D201" s="80">
        <v>404700</v>
      </c>
      <c r="E201" s="80">
        <v>327704.22</v>
      </c>
      <c r="F201" s="76">
        <f aca="true" t="shared" si="63" ref="F201:F211">D201-E201</f>
        <v>76995.78000000003</v>
      </c>
      <c r="G201" s="96"/>
      <c r="H201" s="9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</row>
    <row r="202" spans="1:6" ht="20.25">
      <c r="A202" s="72" t="s">
        <v>467</v>
      </c>
      <c r="B202" s="37" t="s">
        <v>186</v>
      </c>
      <c r="C202" s="79" t="s">
        <v>468</v>
      </c>
      <c r="D202" s="80">
        <f aca="true" t="shared" si="64" ref="D202:D205">D203</f>
        <v>130000</v>
      </c>
      <c r="E202" s="80">
        <f aca="true" t="shared" si="65" ref="E202:E205">E203</f>
        <v>34640</v>
      </c>
      <c r="F202" s="76">
        <f t="shared" si="63"/>
        <v>95360</v>
      </c>
    </row>
    <row r="203" spans="1:6" ht="21">
      <c r="A203" s="72" t="s">
        <v>469</v>
      </c>
      <c r="B203" s="37" t="s">
        <v>186</v>
      </c>
      <c r="C203" s="79" t="s">
        <v>470</v>
      </c>
      <c r="D203" s="80">
        <f t="shared" si="64"/>
        <v>130000</v>
      </c>
      <c r="E203" s="80">
        <f t="shared" si="65"/>
        <v>34640</v>
      </c>
      <c r="F203" s="76">
        <f t="shared" si="63"/>
        <v>95360</v>
      </c>
    </row>
    <row r="204" spans="1:6" ht="32.25">
      <c r="A204" s="83" t="s">
        <v>326</v>
      </c>
      <c r="B204" s="37" t="s">
        <v>186</v>
      </c>
      <c r="C204" s="79" t="s">
        <v>471</v>
      </c>
      <c r="D204" s="80">
        <f t="shared" si="64"/>
        <v>130000</v>
      </c>
      <c r="E204" s="80">
        <f t="shared" si="65"/>
        <v>34640</v>
      </c>
      <c r="F204" s="76">
        <f t="shared" si="63"/>
        <v>95360</v>
      </c>
    </row>
    <row r="205" spans="1:6" ht="72.75" customHeight="1">
      <c r="A205" s="98" t="s">
        <v>472</v>
      </c>
      <c r="B205" s="37" t="s">
        <v>186</v>
      </c>
      <c r="C205" s="79" t="s">
        <v>473</v>
      </c>
      <c r="D205" s="80">
        <f t="shared" si="64"/>
        <v>130000</v>
      </c>
      <c r="E205" s="80">
        <f t="shared" si="65"/>
        <v>34640</v>
      </c>
      <c r="F205" s="76">
        <f t="shared" si="63"/>
        <v>95360</v>
      </c>
    </row>
    <row r="206" spans="1:6" ht="44.25" customHeight="1">
      <c r="A206" s="84" t="s">
        <v>238</v>
      </c>
      <c r="B206" s="37" t="s">
        <v>186</v>
      </c>
      <c r="C206" s="79" t="s">
        <v>474</v>
      </c>
      <c r="D206" s="80">
        <f>D207+D210</f>
        <v>130000</v>
      </c>
      <c r="E206" s="80">
        <f>E207+E210</f>
        <v>34640</v>
      </c>
      <c r="F206" s="76">
        <f t="shared" si="63"/>
        <v>95360</v>
      </c>
    </row>
    <row r="207" spans="1:6" ht="44.25" customHeight="1">
      <c r="A207" s="99" t="s">
        <v>230</v>
      </c>
      <c r="B207" s="37" t="s">
        <v>186</v>
      </c>
      <c r="C207" s="79" t="s">
        <v>475</v>
      </c>
      <c r="D207" s="80">
        <f aca="true" t="shared" si="66" ref="D207:D208">D208</f>
        <v>25000</v>
      </c>
      <c r="E207" s="80">
        <f aca="true" t="shared" si="67" ref="E207:E208">E208</f>
        <v>16000</v>
      </c>
      <c r="F207" s="76">
        <f t="shared" si="63"/>
        <v>9000</v>
      </c>
    </row>
    <row r="208" spans="1:6" ht="44.25" customHeight="1">
      <c r="A208" s="100" t="s">
        <v>332</v>
      </c>
      <c r="B208" s="37" t="s">
        <v>186</v>
      </c>
      <c r="C208" s="79" t="s">
        <v>476</v>
      </c>
      <c r="D208" s="80">
        <f t="shared" si="66"/>
        <v>25000</v>
      </c>
      <c r="E208" s="80">
        <f t="shared" si="67"/>
        <v>16000</v>
      </c>
      <c r="F208" s="76">
        <f t="shared" si="63"/>
        <v>9000</v>
      </c>
    </row>
    <row r="209" spans="1:6" ht="44.25" customHeight="1">
      <c r="A209" s="101" t="s">
        <v>477</v>
      </c>
      <c r="B209" s="37" t="s">
        <v>186</v>
      </c>
      <c r="C209" s="79" t="s">
        <v>478</v>
      </c>
      <c r="D209" s="80">
        <v>25000</v>
      </c>
      <c r="E209" s="80">
        <v>16000</v>
      </c>
      <c r="F209" s="76">
        <f t="shared" si="63"/>
        <v>9000</v>
      </c>
    </row>
    <row r="210" spans="1:6" ht="20.25">
      <c r="A210" s="72" t="s">
        <v>245</v>
      </c>
      <c r="B210" s="37" t="s">
        <v>186</v>
      </c>
      <c r="C210" s="79" t="s">
        <v>479</v>
      </c>
      <c r="D210" s="80">
        <f>D211</f>
        <v>105000</v>
      </c>
      <c r="E210" s="80">
        <f>E211</f>
        <v>18640</v>
      </c>
      <c r="F210" s="76">
        <f t="shared" si="63"/>
        <v>86360</v>
      </c>
    </row>
    <row r="211" spans="1:6" ht="21">
      <c r="A211" s="91" t="s">
        <v>247</v>
      </c>
      <c r="B211" s="102" t="s">
        <v>186</v>
      </c>
      <c r="C211" s="79" t="s">
        <v>480</v>
      </c>
      <c r="D211" s="80">
        <v>105000</v>
      </c>
      <c r="E211" s="103">
        <v>18640</v>
      </c>
      <c r="F211" s="104">
        <f t="shared" si="63"/>
        <v>86360</v>
      </c>
    </row>
    <row r="212" spans="1:10" ht="33">
      <c r="A212" s="91" t="s">
        <v>481</v>
      </c>
      <c r="B212" s="105">
        <v>450</v>
      </c>
      <c r="C212" s="106" t="s">
        <v>482</v>
      </c>
      <c r="D212" s="107">
        <v>-180200</v>
      </c>
      <c r="E212" s="108">
        <v>795919.02</v>
      </c>
      <c r="F212" s="109" t="s">
        <v>483</v>
      </c>
      <c r="J212" t="s">
        <v>415</v>
      </c>
    </row>
    <row r="213" spans="1:6" ht="12.75">
      <c r="A213" s="110"/>
      <c r="B213" s="77"/>
      <c r="C213" s="77"/>
      <c r="D213" s="77"/>
      <c r="E213" s="77"/>
      <c r="F213" s="77"/>
    </row>
    <row r="214" spans="1:6" ht="12.75">
      <c r="A214" s="110"/>
      <c r="B214" s="77"/>
      <c r="C214" s="77"/>
      <c r="D214" s="77"/>
      <c r="E214" s="77"/>
      <c r="F214" s="77"/>
    </row>
    <row r="215" spans="1:6" ht="12.75">
      <c r="A215" s="110"/>
      <c r="B215" s="77"/>
      <c r="C215" s="77"/>
      <c r="D215" s="77"/>
      <c r="E215" s="77"/>
      <c r="F215" s="77"/>
    </row>
    <row r="216" spans="1:6" ht="12.75">
      <c r="A216" s="110"/>
      <c r="B216" s="77"/>
      <c r="C216" s="77"/>
      <c r="D216" s="77"/>
      <c r="E216" s="77"/>
      <c r="F216" s="77" t="s">
        <v>415</v>
      </c>
    </row>
    <row r="217" spans="1:6" ht="12.75">
      <c r="A217" s="110"/>
      <c r="B217" s="77"/>
      <c r="C217" s="77"/>
      <c r="D217" s="77"/>
      <c r="E217" s="77"/>
      <c r="F217" s="77"/>
    </row>
    <row r="218" spans="1:6" ht="12.75">
      <c r="A218" s="110"/>
      <c r="B218" s="77"/>
      <c r="C218" s="77"/>
      <c r="D218" s="77"/>
      <c r="E218" s="77"/>
      <c r="F218" s="77"/>
    </row>
    <row r="219" spans="1:6" ht="12.75">
      <c r="A219" s="110"/>
      <c r="B219" s="77"/>
      <c r="C219" s="77"/>
      <c r="D219" s="77"/>
      <c r="E219" s="77" t="s">
        <v>415</v>
      </c>
      <c r="F219" s="77"/>
    </row>
  </sheetData>
  <sheetProtection selectLockedCells="1" selectUnlockedCells="1"/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SheetLayoutView="100" workbookViewId="0" topLeftCell="A1">
      <selection activeCell="A24" sqref="A24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8">
      <c r="A1" s="111"/>
      <c r="B1" s="112"/>
      <c r="C1" s="7"/>
      <c r="D1" s="113"/>
      <c r="E1" s="113"/>
      <c r="F1" s="11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17" t="s">
        <v>484</v>
      </c>
      <c r="B2"/>
      <c r="E2"/>
      <c r="F2" s="114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 s="19"/>
      <c r="B3" s="115"/>
      <c r="C3" s="20"/>
      <c r="D3" s="21"/>
      <c r="E3" s="21"/>
      <c r="F3" s="116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23"/>
      <c r="B4" s="24" t="s">
        <v>20</v>
      </c>
      <c r="C4" s="25" t="s">
        <v>485</v>
      </c>
      <c r="D4" s="26" t="s">
        <v>181</v>
      </c>
      <c r="E4" s="117"/>
      <c r="F4" s="118" t="s">
        <v>486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25" t="s">
        <v>24</v>
      </c>
      <c r="B5" s="24" t="s">
        <v>25</v>
      </c>
      <c r="C5" s="25" t="s">
        <v>487</v>
      </c>
      <c r="D5" s="26" t="s">
        <v>27</v>
      </c>
      <c r="E5" s="119" t="s">
        <v>28</v>
      </c>
      <c r="F5" s="11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28"/>
      <c r="B6" s="24" t="s">
        <v>30</v>
      </c>
      <c r="C6" s="9" t="s">
        <v>488</v>
      </c>
      <c r="D6" s="26" t="s">
        <v>29</v>
      </c>
      <c r="E6" s="120"/>
      <c r="F6" s="118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>
      <c r="A7" s="25"/>
      <c r="B7" s="24"/>
      <c r="C7" s="25" t="s">
        <v>26</v>
      </c>
      <c r="D7" s="26"/>
      <c r="E7" s="119"/>
      <c r="F7" s="118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>
      <c r="A8" s="25"/>
      <c r="B8" s="24"/>
      <c r="C8" s="9" t="s">
        <v>31</v>
      </c>
      <c r="D8" s="26"/>
      <c r="E8" s="119"/>
      <c r="F8" s="11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30">
        <v>1</v>
      </c>
      <c r="B9" s="30">
        <v>2</v>
      </c>
      <c r="C9" s="30">
        <v>3</v>
      </c>
      <c r="D9" s="31" t="s">
        <v>32</v>
      </c>
      <c r="E9" s="121" t="s">
        <v>33</v>
      </c>
      <c r="F9" s="122" t="s">
        <v>34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123" t="s">
        <v>489</v>
      </c>
      <c r="B10" s="33" t="s">
        <v>490</v>
      </c>
      <c r="C10" s="124" t="s">
        <v>491</v>
      </c>
      <c r="D10" s="125">
        <f>D19</f>
        <v>180200</v>
      </c>
      <c r="E10" s="125">
        <f>E19</f>
        <v>-795919.02</v>
      </c>
      <c r="F10" s="126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4.25" customHeight="1">
      <c r="A11" s="127" t="s">
        <v>38</v>
      </c>
      <c r="B11" s="37" t="s">
        <v>492</v>
      </c>
      <c r="C11" s="42" t="s">
        <v>483</v>
      </c>
      <c r="D11" s="128" t="s">
        <v>493</v>
      </c>
      <c r="E11" s="128" t="s">
        <v>493</v>
      </c>
      <c r="F11" s="129" t="s">
        <v>493</v>
      </c>
      <c r="G11" s="130"/>
      <c r="H11" s="130"/>
      <c r="I11" s="130"/>
      <c r="J11" s="130"/>
      <c r="K11" s="116"/>
      <c r="L11" s="116"/>
      <c r="M11" s="116"/>
      <c r="N11" s="116"/>
      <c r="O11" s="116"/>
      <c r="P11" s="116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66" customHeight="1">
      <c r="A12" s="123" t="s">
        <v>494</v>
      </c>
      <c r="B12" s="37"/>
      <c r="C12" s="42" t="s">
        <v>493</v>
      </c>
      <c r="D12" s="128" t="s">
        <v>493</v>
      </c>
      <c r="E12" s="128" t="s">
        <v>493</v>
      </c>
      <c r="F12" s="129" t="s">
        <v>493</v>
      </c>
      <c r="G12" s="130"/>
      <c r="H12" s="130"/>
      <c r="I12" s="130"/>
      <c r="J12" s="130"/>
      <c r="K12" s="116"/>
      <c r="L12" s="116"/>
      <c r="M12" s="116"/>
      <c r="N12" s="116"/>
      <c r="O12" s="116"/>
      <c r="P12" s="116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>
      <c r="A13" s="123" t="s">
        <v>495</v>
      </c>
      <c r="B13" s="37"/>
      <c r="C13" s="42" t="s">
        <v>493</v>
      </c>
      <c r="D13" s="128" t="s">
        <v>493</v>
      </c>
      <c r="E13" s="128" t="s">
        <v>493</v>
      </c>
      <c r="F13" s="129" t="s">
        <v>493</v>
      </c>
      <c r="G13" s="130"/>
      <c r="H13" s="130"/>
      <c r="I13" s="130"/>
      <c r="J13" s="130"/>
      <c r="K13" s="116"/>
      <c r="L13" s="116"/>
      <c r="M13" s="116"/>
      <c r="N13" s="116"/>
      <c r="O13" s="116"/>
      <c r="P13" s="116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>
      <c r="A14" s="131"/>
      <c r="B14" s="37"/>
      <c r="C14" s="42" t="s">
        <v>493</v>
      </c>
      <c r="D14" s="128" t="s">
        <v>493</v>
      </c>
      <c r="E14" s="128" t="s">
        <v>493</v>
      </c>
      <c r="F14" s="129" t="s">
        <v>493</v>
      </c>
      <c r="G14" s="130"/>
      <c r="H14" s="130"/>
      <c r="I14" s="130"/>
      <c r="J14" s="130"/>
      <c r="K14" s="116"/>
      <c r="L14" s="116"/>
      <c r="M14" s="116"/>
      <c r="N14" s="116"/>
      <c r="O14" s="116"/>
      <c r="P14" s="116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>
      <c r="A15" s="131"/>
      <c r="B15" s="37"/>
      <c r="C15" s="42" t="s">
        <v>493</v>
      </c>
      <c r="D15" s="128" t="s">
        <v>493</v>
      </c>
      <c r="E15" s="128" t="s">
        <v>493</v>
      </c>
      <c r="F15" s="129" t="s">
        <v>493</v>
      </c>
      <c r="G15" s="132"/>
      <c r="H15" s="132"/>
      <c r="I15" s="132"/>
      <c r="J15" s="132"/>
      <c r="K15" s="116"/>
      <c r="L15" s="116"/>
      <c r="M15" s="116"/>
      <c r="N15" s="116"/>
      <c r="O15" s="116"/>
      <c r="P15" s="116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9.5" customHeight="1">
      <c r="A16" s="123" t="s">
        <v>496</v>
      </c>
      <c r="B16" s="37"/>
      <c r="C16" s="42" t="s">
        <v>493</v>
      </c>
      <c r="D16" s="128" t="s">
        <v>493</v>
      </c>
      <c r="E16" s="128" t="s">
        <v>493</v>
      </c>
      <c r="F16" s="129" t="s">
        <v>493</v>
      </c>
      <c r="G16" s="132"/>
      <c r="H16" s="132"/>
      <c r="I16" s="132"/>
      <c r="J16" s="132"/>
      <c r="K16" s="116"/>
      <c r="L16" s="116"/>
      <c r="M16" s="116"/>
      <c r="N16" s="116"/>
      <c r="O16" s="116"/>
      <c r="P16" s="1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>
      <c r="A17" s="123" t="s">
        <v>495</v>
      </c>
      <c r="B17" s="37"/>
      <c r="C17" s="42" t="s">
        <v>493</v>
      </c>
      <c r="D17" s="128" t="s">
        <v>493</v>
      </c>
      <c r="E17" s="128" t="s">
        <v>493</v>
      </c>
      <c r="F17" s="129" t="s">
        <v>493</v>
      </c>
      <c r="G17" s="130"/>
      <c r="H17" s="130"/>
      <c r="I17" s="130"/>
      <c r="J17" s="130"/>
      <c r="K17" s="116"/>
      <c r="L17" s="116"/>
      <c r="M17" s="116"/>
      <c r="N17" s="116"/>
      <c r="O17" s="116"/>
      <c r="P17" s="11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>
      <c r="A18" s="131"/>
      <c r="B18" s="37" t="s">
        <v>497</v>
      </c>
      <c r="C18" s="42" t="s">
        <v>483</v>
      </c>
      <c r="D18" s="128" t="s">
        <v>493</v>
      </c>
      <c r="E18" s="128" t="s">
        <v>493</v>
      </c>
      <c r="F18" s="129" t="s">
        <v>493</v>
      </c>
      <c r="G18" s="130"/>
      <c r="H18" s="130"/>
      <c r="I18" s="130"/>
      <c r="J18" s="130"/>
      <c r="K18" s="116"/>
      <c r="L18" s="116"/>
      <c r="M18" s="116"/>
      <c r="N18" s="116"/>
      <c r="O18" s="116"/>
      <c r="P18" s="116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0.75" customHeight="1">
      <c r="A19" s="123" t="s">
        <v>498</v>
      </c>
      <c r="B19" s="37" t="s">
        <v>499</v>
      </c>
      <c r="C19" s="133" t="s">
        <v>500</v>
      </c>
      <c r="D19" s="134">
        <v>180200</v>
      </c>
      <c r="E19" s="134">
        <v>-795919.02</v>
      </c>
      <c r="F19" s="135" t="s">
        <v>493</v>
      </c>
      <c r="G19" s="132"/>
      <c r="H19" s="132"/>
      <c r="I19" s="132"/>
      <c r="J19" s="132"/>
      <c r="K19" s="116"/>
      <c r="L19" s="116"/>
      <c r="M19" s="116"/>
      <c r="N19" s="116"/>
      <c r="O19" s="116"/>
      <c r="P19" s="116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9.75" customHeight="1">
      <c r="A20" s="136" t="s">
        <v>501</v>
      </c>
      <c r="B20" s="37" t="s">
        <v>502</v>
      </c>
      <c r="C20" s="133" t="s">
        <v>503</v>
      </c>
      <c r="D20" s="39">
        <v>-8752400</v>
      </c>
      <c r="E20" s="134">
        <v>-7280574.58</v>
      </c>
      <c r="F20" s="129" t="s">
        <v>493</v>
      </c>
      <c r="G20" s="137"/>
      <c r="H20" s="137"/>
      <c r="I20" s="137"/>
      <c r="J20" s="137"/>
      <c r="K20" s="116"/>
      <c r="L20" s="116"/>
      <c r="M20" s="116"/>
      <c r="N20" s="116"/>
      <c r="O20" s="116"/>
      <c r="P20" s="116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5.5" customHeight="1">
      <c r="A21" s="136" t="s">
        <v>504</v>
      </c>
      <c r="B21" s="37" t="s">
        <v>502</v>
      </c>
      <c r="C21" s="133" t="s">
        <v>505</v>
      </c>
      <c r="D21" s="39">
        <v>-8752400</v>
      </c>
      <c r="E21" s="134">
        <v>-7280574.58</v>
      </c>
      <c r="F21" s="129" t="s">
        <v>493</v>
      </c>
      <c r="G21" s="137"/>
      <c r="H21" s="137"/>
      <c r="I21" s="137"/>
      <c r="J21" s="137"/>
      <c r="K21" s="116"/>
      <c r="L21" s="116"/>
      <c r="M21" s="116"/>
      <c r="N21" s="116"/>
      <c r="O21" s="116"/>
      <c r="P21" s="11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4" customHeight="1">
      <c r="A22" s="136" t="s">
        <v>506</v>
      </c>
      <c r="B22" s="37" t="s">
        <v>502</v>
      </c>
      <c r="C22" s="133" t="s">
        <v>507</v>
      </c>
      <c r="D22" s="39">
        <v>-8752400</v>
      </c>
      <c r="E22" s="134">
        <v>-7280574.58</v>
      </c>
      <c r="F22" s="138" t="s">
        <v>493</v>
      </c>
      <c r="G22" s="137"/>
      <c r="H22" s="137"/>
      <c r="I22" s="137"/>
      <c r="J22" s="137"/>
      <c r="K22" s="116"/>
      <c r="L22" s="116"/>
      <c r="M22" s="116"/>
      <c r="N22" s="116"/>
      <c r="O22" s="116"/>
      <c r="P22" s="116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8.75" customHeight="1">
      <c r="A23" s="136" t="s">
        <v>508</v>
      </c>
      <c r="B23" s="37" t="s">
        <v>502</v>
      </c>
      <c r="C23" s="133" t="s">
        <v>509</v>
      </c>
      <c r="D23" s="39">
        <v>-8752400</v>
      </c>
      <c r="E23" s="134">
        <v>-7280574.58</v>
      </c>
      <c r="F23" s="129" t="s">
        <v>493</v>
      </c>
      <c r="G23" s="137"/>
      <c r="H23" s="137"/>
      <c r="I23" s="137"/>
      <c r="J23" s="137"/>
      <c r="K23" s="116"/>
      <c r="L23" s="116"/>
      <c r="M23" s="116"/>
      <c r="N23" s="116"/>
      <c r="O23" s="116"/>
      <c r="P23" s="11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.75" customHeight="1">
      <c r="A24" s="136" t="s">
        <v>510</v>
      </c>
      <c r="B24" s="37" t="s">
        <v>511</v>
      </c>
      <c r="C24" s="133" t="s">
        <v>512</v>
      </c>
      <c r="D24" s="39">
        <v>8932600</v>
      </c>
      <c r="E24" s="134">
        <v>6484655.49</v>
      </c>
      <c r="F24" s="138" t="s">
        <v>493</v>
      </c>
      <c r="G24" s="137"/>
      <c r="H24" s="137"/>
      <c r="I24" s="137"/>
      <c r="J24" s="137"/>
      <c r="K24" s="116"/>
      <c r="L24" s="116"/>
      <c r="M24" s="116"/>
      <c r="N24" s="116"/>
      <c r="O24" s="116"/>
      <c r="P24" s="116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.75" customHeight="1">
      <c r="A25" s="136" t="s">
        <v>513</v>
      </c>
      <c r="B25" s="37" t="s">
        <v>511</v>
      </c>
      <c r="C25" s="133" t="s">
        <v>514</v>
      </c>
      <c r="D25" s="39">
        <v>8932600</v>
      </c>
      <c r="E25" s="134">
        <v>6484655.49</v>
      </c>
      <c r="F25" s="129" t="s">
        <v>493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.75" customHeight="1">
      <c r="A26" s="139" t="s">
        <v>515</v>
      </c>
      <c r="B26" s="37" t="s">
        <v>511</v>
      </c>
      <c r="C26" s="133" t="s">
        <v>516</v>
      </c>
      <c r="D26" s="39">
        <v>8932600</v>
      </c>
      <c r="E26" s="134">
        <v>6484655.49</v>
      </c>
      <c r="F26" s="129" t="s">
        <v>493</v>
      </c>
      <c r="G26" s="137"/>
      <c r="H26" s="137"/>
      <c r="I26" s="137"/>
      <c r="J26" s="137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1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16" customFormat="1" ht="36.75" customHeight="1">
      <c r="A27" s="136" t="s">
        <v>517</v>
      </c>
      <c r="B27" s="52" t="s">
        <v>511</v>
      </c>
      <c r="C27" s="142" t="s">
        <v>518</v>
      </c>
      <c r="D27" s="39">
        <v>8932600</v>
      </c>
      <c r="E27" s="134">
        <v>6484655.49</v>
      </c>
      <c r="F27" s="143"/>
      <c r="G27" s="137"/>
      <c r="H27" s="137"/>
      <c r="I27" s="137"/>
      <c r="J27" s="137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1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4" s="116" customFormat="1" ht="18">
      <c r="A28" s="137"/>
      <c r="B28" s="144"/>
      <c r="C28" s="144" t="s">
        <v>415</v>
      </c>
      <c r="D28" s="144"/>
      <c r="E28" s="144"/>
      <c r="F28" s="144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1"/>
    </row>
    <row r="29" spans="1:188" ht="18" customHeight="1">
      <c r="A29" s="145" t="s">
        <v>519</v>
      </c>
      <c r="B29" s="145"/>
      <c r="C29" s="145"/>
      <c r="D29" s="145"/>
      <c r="E29" s="145"/>
      <c r="F29" s="145"/>
      <c r="G29" s="137"/>
      <c r="H29" s="137"/>
      <c r="I29" s="137"/>
      <c r="J29" s="137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1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</row>
    <row r="30" spans="1:188" ht="15" customHeight="1">
      <c r="A30" s="146"/>
      <c r="B30" s="146"/>
      <c r="C30" s="146"/>
      <c r="D30" s="146"/>
      <c r="E30" s="146"/>
      <c r="F30" s="146"/>
      <c r="G30" s="146"/>
      <c r="H30" s="146"/>
      <c r="I30" s="147"/>
      <c r="J30" s="147"/>
      <c r="K30" s="147"/>
      <c r="L30" s="147"/>
      <c r="M30" s="147"/>
      <c r="N30" s="147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7"/>
      <c r="AH30" s="147"/>
      <c r="AI30" s="147"/>
      <c r="AJ30" s="147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</row>
    <row r="31" spans="1:52" ht="25.5" customHeight="1" hidden="1">
      <c r="A31" s="146"/>
      <c r="B31" s="146"/>
      <c r="C31" s="146"/>
      <c r="D31" s="146"/>
      <c r="E31" s="146"/>
      <c r="F31" s="146"/>
      <c r="G31" s="146"/>
      <c r="H31" s="146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</row>
    <row r="32" spans="1:52" ht="27.75" customHeight="1" hidden="1">
      <c r="A32" s="146"/>
      <c r="B32" s="146"/>
      <c r="C32" s="146"/>
      <c r="D32" s="146"/>
      <c r="E32" s="146"/>
      <c r="F32" s="146"/>
      <c r="G32" s="146"/>
      <c r="H32" s="146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7"/>
      <c r="AS32" s="147"/>
      <c r="AT32" s="147"/>
      <c r="AU32" s="147"/>
      <c r="AV32" s="148"/>
      <c r="AW32" s="148"/>
      <c r="AX32" s="148"/>
      <c r="AY32" s="148"/>
      <c r="AZ32" s="148"/>
    </row>
    <row r="33" spans="1:52" ht="12.75" customHeight="1" hidden="1">
      <c r="A33" s="146"/>
      <c r="B33" s="146"/>
      <c r="C33" s="146"/>
      <c r="D33" s="146"/>
      <c r="E33" s="146"/>
      <c r="F33" s="146"/>
      <c r="G33" s="146"/>
      <c r="H33" s="146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7"/>
      <c r="AS33" s="147"/>
      <c r="AT33" s="147"/>
      <c r="AU33" s="147"/>
      <c r="AV33" s="149"/>
      <c r="AW33" s="149"/>
      <c r="AX33" s="149"/>
      <c r="AY33" s="149"/>
      <c r="AZ33" s="149"/>
    </row>
    <row r="34" spans="1:52" ht="12.75" customHeight="1" hidden="1">
      <c r="A34" s="146"/>
      <c r="B34" s="146"/>
      <c r="C34" s="146"/>
      <c r="D34" s="146"/>
      <c r="E34" s="146"/>
      <c r="F34" s="146"/>
      <c r="G34" s="146"/>
      <c r="H34" s="146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9"/>
      <c r="AS34" s="149"/>
      <c r="AT34" s="149"/>
      <c r="AU34" s="149"/>
      <c r="AV34" s="147"/>
      <c r="AW34" s="147"/>
      <c r="AX34" s="147"/>
      <c r="AY34" s="147"/>
      <c r="AZ34" s="147"/>
    </row>
    <row r="35" spans="1:52" ht="12.75" customHeight="1" hidden="1">
      <c r="A35" s="146"/>
      <c r="B35" s="146"/>
      <c r="C35" s="146"/>
      <c r="D35" s="146"/>
      <c r="E35" s="146"/>
      <c r="F35" s="146"/>
      <c r="G35" s="146"/>
      <c r="H35" s="146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7"/>
      <c r="AL35" s="147"/>
      <c r="AM35" s="147"/>
      <c r="AN35" s="147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</row>
    <row r="36" spans="1:52" ht="0.75" customHeight="1" hidden="1">
      <c r="A36" s="146"/>
      <c r="B36" s="146"/>
      <c r="C36" s="146"/>
      <c r="D36" s="146"/>
      <c r="E36" s="146"/>
      <c r="F36" s="146"/>
      <c r="G36" s="146"/>
      <c r="H36" s="146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7"/>
      <c r="AL36" s="147"/>
      <c r="AM36" s="147"/>
      <c r="AN36" s="147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</row>
    <row r="37" spans="1:52" ht="24.75" customHeight="1">
      <c r="A37" s="1" t="s">
        <v>520</v>
      </c>
      <c r="B37" s="150"/>
      <c r="C37" s="18"/>
      <c r="D37" s="18"/>
      <c r="E37" s="18"/>
      <c r="F37" s="18"/>
      <c r="G37" s="146"/>
      <c r="H37" s="146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51"/>
      <c r="AV37" s="147"/>
      <c r="AW37" s="147"/>
      <c r="AX37" s="147"/>
      <c r="AY37" s="147"/>
      <c r="AZ37" s="147"/>
    </row>
    <row r="38" spans="1:52" ht="18">
      <c r="A38" s="1" t="s">
        <v>521</v>
      </c>
      <c r="B38" s="150"/>
      <c r="C38" s="18"/>
      <c r="D38" s="18"/>
      <c r="E38" s="18"/>
      <c r="F38" s="18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</row>
    <row r="39" spans="1:6" ht="18">
      <c r="A39" s="1" t="s">
        <v>522</v>
      </c>
      <c r="B39" s="150"/>
      <c r="C39" s="18"/>
      <c r="D39" s="18"/>
      <c r="E39" s="18"/>
      <c r="F39" s="18"/>
    </row>
    <row r="40" spans="2:6" ht="18">
      <c r="B40" s="150"/>
      <c r="C40" s="18"/>
      <c r="D40" s="18"/>
      <c r="E40" s="18"/>
      <c r="F40" s="18"/>
    </row>
    <row r="41" spans="2:6" ht="18">
      <c r="B41" s="150"/>
      <c r="C41" s="18"/>
      <c r="D41" s="18"/>
      <c r="E41" s="18"/>
      <c r="F41" s="18"/>
    </row>
    <row r="42" spans="1:6" ht="18">
      <c r="A42" s="1" t="s">
        <v>523</v>
      </c>
      <c r="B42" s="150"/>
      <c r="C42" s="18"/>
      <c r="D42" s="18"/>
      <c r="E42" s="18"/>
      <c r="F42" s="18"/>
    </row>
  </sheetData>
  <sheetProtection selectLockedCells="1" selectUnlockedCells="1"/>
  <mergeCells count="16">
    <mergeCell ref="F4:F8"/>
    <mergeCell ref="K26:P26"/>
    <mergeCell ref="Q26:AG26"/>
    <mergeCell ref="K27:P27"/>
    <mergeCell ref="Q27:AG27"/>
    <mergeCell ref="A29:F29"/>
    <mergeCell ref="O30:AF30"/>
    <mergeCell ref="AK30:AZ30"/>
    <mergeCell ref="Z32:AQ32"/>
    <mergeCell ref="AV32:AZ32"/>
    <mergeCell ref="Z33:AQ33"/>
    <mergeCell ref="AV33:AZ33"/>
    <mergeCell ref="S35:AJ35"/>
    <mergeCell ref="AO35:AZ35"/>
    <mergeCell ref="S36:AJ36"/>
    <mergeCell ref="AO36:AZ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2012-09-12T02:48:44Z</cp:lastPrinted>
  <dcterms:created xsi:type="dcterms:W3CDTF">1999-06-18T08:49:53Z</dcterms:created>
  <dcterms:modified xsi:type="dcterms:W3CDTF">2015-02-24T09:01:45Z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