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1805" windowHeight="640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доходы!$A$1:$F$90</definedName>
    <definedName name="_xlnm.Print_Area" localSheetId="2">источники!$A$1:$F$43</definedName>
    <definedName name="_xlnm.Print_Area" localSheetId="1">расходы!$A$1:$F$192</definedName>
  </definedNames>
  <calcPr calcId="144525"/>
</workbook>
</file>

<file path=xl/calcChain.xml><?xml version="1.0" encoding="utf-8"?>
<calcChain xmlns="http://schemas.openxmlformats.org/spreadsheetml/2006/main">
  <c r="D8" i="4" l="1"/>
  <c r="F145" i="4"/>
  <c r="E49" i="4"/>
  <c r="E71" i="4"/>
  <c r="F71" i="3" l="1"/>
  <c r="E24" i="3"/>
  <c r="F26" i="3"/>
  <c r="E127" i="4"/>
  <c r="E126" i="4" s="1"/>
  <c r="F132" i="4"/>
  <c r="E131" i="4"/>
  <c r="E130" i="4" s="1"/>
  <c r="D131" i="4"/>
  <c r="F131" i="4" l="1"/>
  <c r="D130" i="4"/>
  <c r="F130" i="4" l="1"/>
  <c r="D129" i="4"/>
  <c r="F76" i="4"/>
  <c r="E35" i="3"/>
  <c r="E157" i="4"/>
  <c r="D128" i="4" l="1"/>
  <c r="F129" i="4"/>
  <c r="F25" i="4"/>
  <c r="D127" i="4" l="1"/>
  <c r="F128" i="4"/>
  <c r="E94" i="4"/>
  <c r="E67" i="3"/>
  <c r="F127" i="4" l="1"/>
  <c r="D126" i="4"/>
  <c r="F126" i="4" s="1"/>
  <c r="D30" i="3"/>
  <c r="F60" i="3" l="1"/>
  <c r="D60" i="3"/>
  <c r="E72" i="3"/>
  <c r="E66" i="3" s="1"/>
  <c r="E69" i="3"/>
  <c r="F69" i="3" s="1"/>
  <c r="F73" i="3"/>
  <c r="E82" i="3" l="1"/>
  <c r="D82" i="3"/>
  <c r="D24" i="4" l="1"/>
  <c r="D15" i="4"/>
  <c r="D88" i="3"/>
  <c r="F72" i="3" l="1"/>
  <c r="E189" i="4" l="1"/>
  <c r="E28" i="4"/>
  <c r="F70" i="3" l="1"/>
  <c r="D40" i="4"/>
  <c r="E40" i="4"/>
  <c r="F162" i="4" l="1"/>
  <c r="E44" i="3" l="1"/>
  <c r="E15" i="4" l="1"/>
  <c r="D161" i="4" l="1"/>
  <c r="D157" i="4" s="1"/>
  <c r="E161" i="4"/>
  <c r="E160" i="4" s="1"/>
  <c r="E159" i="4" s="1"/>
  <c r="F161" i="4" l="1"/>
  <c r="D160" i="4"/>
  <c r="E88" i="3"/>
  <c r="E87" i="3" s="1"/>
  <c r="F76" i="3"/>
  <c r="E75" i="3"/>
  <c r="E74" i="3" s="1"/>
  <c r="F74" i="3" s="1"/>
  <c r="D75" i="3"/>
  <c r="D159" i="4" l="1"/>
  <c r="F159" i="4" s="1"/>
  <c r="F160" i="4"/>
  <c r="F75" i="3"/>
  <c r="F89" i="3" l="1"/>
  <c r="E57" i="4" l="1"/>
  <c r="E56" i="4" s="1"/>
  <c r="E85" i="3" l="1"/>
  <c r="E64" i="3" l="1"/>
  <c r="E63" i="3" s="1"/>
  <c r="E62" i="3" s="1"/>
  <c r="D64" i="3"/>
  <c r="F64" i="3" l="1"/>
  <c r="D63" i="3"/>
  <c r="D62" i="3" s="1"/>
  <c r="F16" i="4"/>
  <c r="F17" i="4"/>
  <c r="F18" i="4"/>
  <c r="F26" i="4"/>
  <c r="F27" i="4"/>
  <c r="F31" i="4"/>
  <c r="F36" i="4"/>
  <c r="F42" i="4"/>
  <c r="F55" i="4"/>
  <c r="F58" i="4"/>
  <c r="F62" i="4"/>
  <c r="F63" i="4"/>
  <c r="F64" i="4"/>
  <c r="F150" i="4"/>
  <c r="F70" i="4"/>
  <c r="F75" i="4"/>
  <c r="F74" i="4" s="1"/>
  <c r="F83" i="4"/>
  <c r="F84" i="4"/>
  <c r="F87" i="4"/>
  <c r="F95" i="4"/>
  <c r="F100" i="4"/>
  <c r="F103" i="4"/>
  <c r="F108" i="4"/>
  <c r="F116" i="4"/>
  <c r="F120" i="4"/>
  <c r="F125" i="4"/>
  <c r="F139" i="4"/>
  <c r="F144" i="4"/>
  <c r="F158" i="4"/>
  <c r="F170" i="4"/>
  <c r="F177" i="4"/>
  <c r="F185" i="4"/>
  <c r="F191" i="4"/>
  <c r="F84" i="3"/>
  <c r="F86" i="3"/>
  <c r="F81" i="3"/>
  <c r="F25" i="3"/>
  <c r="F27" i="3"/>
  <c r="F28" i="3"/>
  <c r="F31" i="3"/>
  <c r="F32" i="3"/>
  <c r="F33" i="3"/>
  <c r="F37" i="3"/>
  <c r="F40" i="3"/>
  <c r="F43" i="3"/>
  <c r="F45" i="3"/>
  <c r="F48" i="3"/>
  <c r="F52" i="3"/>
  <c r="F56" i="3"/>
  <c r="F59" i="3"/>
  <c r="F65" i="3"/>
  <c r="F68" i="3"/>
  <c r="E143" i="4" l="1"/>
  <c r="E138" i="4"/>
  <c r="E133" i="4" l="1"/>
  <c r="E137" i="4"/>
  <c r="E156" i="4"/>
  <c r="E142" i="4"/>
  <c r="E115" i="4"/>
  <c r="E119" i="4"/>
  <c r="E124" i="4"/>
  <c r="E123" i="4" s="1"/>
  <c r="E122" i="4" s="1"/>
  <c r="E121" i="4" s="1"/>
  <c r="E93" i="4"/>
  <c r="E92" i="4" s="1"/>
  <c r="E91" i="4" s="1"/>
  <c r="E99" i="4"/>
  <c r="E98" i="4" s="1"/>
  <c r="E97" i="4" s="1"/>
  <c r="E102" i="4"/>
  <c r="E107" i="4"/>
  <c r="E82" i="4"/>
  <c r="E86" i="4"/>
  <c r="E85" i="4" s="1"/>
  <c r="E74" i="4"/>
  <c r="E73" i="4" s="1"/>
  <c r="E67" i="4"/>
  <c r="E69" i="4"/>
  <c r="E149" i="4"/>
  <c r="E148" i="4" s="1"/>
  <c r="E147" i="4" s="1"/>
  <c r="E146" i="4" s="1"/>
  <c r="E61" i="4"/>
  <c r="D61" i="4"/>
  <c r="E54" i="4"/>
  <c r="E53" i="4" s="1"/>
  <c r="E52" i="4" s="1"/>
  <c r="E41" i="4"/>
  <c r="E176" i="4"/>
  <c r="D176" i="4"/>
  <c r="D173" i="4" s="1"/>
  <c r="E169" i="4"/>
  <c r="E182" i="4"/>
  <c r="E179" i="4" s="1"/>
  <c r="E178" i="4" s="1"/>
  <c r="E184" i="4"/>
  <c r="E183" i="4" s="1"/>
  <c r="E190" i="4"/>
  <c r="E181" i="4" l="1"/>
  <c r="E180" i="4" s="1"/>
  <c r="D175" i="4"/>
  <c r="D174" i="4" s="1"/>
  <c r="D172" i="4"/>
  <c r="D171" i="4" s="1"/>
  <c r="E175" i="4"/>
  <c r="F176" i="4"/>
  <c r="E106" i="4"/>
  <c r="E118" i="4"/>
  <c r="F61" i="4"/>
  <c r="E136" i="4"/>
  <c r="E188" i="4"/>
  <c r="E168" i="4"/>
  <c r="E155" i="4"/>
  <c r="E141" i="4"/>
  <c r="E140" i="4" s="1"/>
  <c r="E114" i="4"/>
  <c r="E101" i="4"/>
  <c r="E81" i="4"/>
  <c r="E72" i="4"/>
  <c r="E68" i="4"/>
  <c r="E66" i="4"/>
  <c r="E174" i="4" l="1"/>
  <c r="E173" i="4" s="1"/>
  <c r="F175" i="4"/>
  <c r="E96" i="4"/>
  <c r="E39" i="4"/>
  <c r="E105" i="4"/>
  <c r="E117" i="4"/>
  <c r="E135" i="4"/>
  <c r="E167" i="4"/>
  <c r="E154" i="4"/>
  <c r="E153" i="4" s="1"/>
  <c r="E113" i="4"/>
  <c r="E80" i="4"/>
  <c r="E65" i="4"/>
  <c r="E36" i="3"/>
  <c r="E112" i="4" l="1"/>
  <c r="F174" i="4"/>
  <c r="F173" i="4"/>
  <c r="E38" i="4"/>
  <c r="E104" i="4"/>
  <c r="E134" i="4"/>
  <c r="E166" i="4"/>
  <c r="E79" i="4"/>
  <c r="F62" i="3"/>
  <c r="F63" i="3"/>
  <c r="E60" i="4"/>
  <c r="E35" i="4"/>
  <c r="E34" i="4" s="1"/>
  <c r="E33" i="4" l="1"/>
  <c r="E32" i="4" s="1"/>
  <c r="E172" i="4"/>
  <c r="E171" i="4" s="1"/>
  <c r="F171" i="4" s="1"/>
  <c r="E37" i="4"/>
  <c r="E90" i="4"/>
  <c r="E165" i="4"/>
  <c r="E164" i="4" s="1"/>
  <c r="E152" i="4"/>
  <c r="E111" i="4"/>
  <c r="E78" i="4"/>
  <c r="E59" i="4"/>
  <c r="E83" i="3"/>
  <c r="E47" i="3"/>
  <c r="E46" i="3" s="1"/>
  <c r="E163" i="4" l="1"/>
  <c r="F172" i="4"/>
  <c r="E89" i="4"/>
  <c r="E151" i="4"/>
  <c r="E110" i="4"/>
  <c r="E77" i="4"/>
  <c r="E51" i="4"/>
  <c r="D119" i="4"/>
  <c r="F119" i="4" s="1"/>
  <c r="D99" i="4"/>
  <c r="F99" i="4" s="1"/>
  <c r="D41" i="4"/>
  <c r="D190" i="4"/>
  <c r="F190" i="4" s="1"/>
  <c r="D184" i="4"/>
  <c r="F184" i="4" s="1"/>
  <c r="D169" i="4"/>
  <c r="F169" i="4" s="1"/>
  <c r="D143" i="4"/>
  <c r="F143" i="4" s="1"/>
  <c r="D138" i="4"/>
  <c r="D124" i="4"/>
  <c r="D115" i="4"/>
  <c r="D107" i="4"/>
  <c r="F107" i="4" s="1"/>
  <c r="D102" i="4"/>
  <c r="D94" i="4"/>
  <c r="E24" i="4"/>
  <c r="D82" i="4"/>
  <c r="D57" i="4"/>
  <c r="D54" i="4"/>
  <c r="F54" i="4" s="1"/>
  <c r="D47" i="4"/>
  <c r="D46" i="4" s="1"/>
  <c r="D45" i="4" s="1"/>
  <c r="D14" i="4"/>
  <c r="D13" i="4" s="1"/>
  <c r="D12" i="4" s="1"/>
  <c r="D86" i="4"/>
  <c r="D74" i="4"/>
  <c r="D149" i="4"/>
  <c r="D69" i="4"/>
  <c r="F69" i="4" s="1"/>
  <c r="D35" i="4"/>
  <c r="F35" i="4" s="1"/>
  <c r="F138" i="4" l="1"/>
  <c r="D136" i="4"/>
  <c r="F57" i="4"/>
  <c r="D56" i="4"/>
  <c r="F56" i="4" s="1"/>
  <c r="D101" i="4"/>
  <c r="F101" i="4" s="1"/>
  <c r="F102" i="4"/>
  <c r="F82" i="4"/>
  <c r="D81" i="4"/>
  <c r="D85" i="4"/>
  <c r="F85" i="4" s="1"/>
  <c r="F86" i="4"/>
  <c r="F15" i="4"/>
  <c r="D148" i="4"/>
  <c r="F149" i="4"/>
  <c r="D93" i="4"/>
  <c r="D92" i="4" s="1"/>
  <c r="F94" i="4"/>
  <c r="F40" i="4"/>
  <c r="F41" i="4"/>
  <c r="D114" i="4"/>
  <c r="F115" i="4"/>
  <c r="D123" i="4"/>
  <c r="F123" i="4" s="1"/>
  <c r="F124" i="4"/>
  <c r="E88" i="4"/>
  <c r="D156" i="4"/>
  <c r="F157" i="4"/>
  <c r="E109" i="4"/>
  <c r="E50" i="4"/>
  <c r="E23" i="4"/>
  <c r="E22" i="4" s="1"/>
  <c r="F24" i="4"/>
  <c r="E14" i="4"/>
  <c r="F14" i="4" s="1"/>
  <c r="D168" i="4"/>
  <c r="F168" i="4" s="1"/>
  <c r="D98" i="4"/>
  <c r="D118" i="4"/>
  <c r="D117" i="4" s="1"/>
  <c r="D142" i="4"/>
  <c r="D141" i="4" s="1"/>
  <c r="D140" i="4" s="1"/>
  <c r="D183" i="4"/>
  <c r="F183" i="4" s="1"/>
  <c r="D60" i="4"/>
  <c r="D137" i="4"/>
  <c r="D106" i="4"/>
  <c r="D23" i="4"/>
  <c r="D22" i="4" s="1"/>
  <c r="D53" i="4"/>
  <c r="D34" i="4"/>
  <c r="D73" i="4"/>
  <c r="D68" i="4"/>
  <c r="F68" i="4" s="1"/>
  <c r="E30" i="4"/>
  <c r="D30" i="4"/>
  <c r="D29" i="4" s="1"/>
  <c r="F34" i="4" l="1"/>
  <c r="D33" i="4"/>
  <c r="F33" i="4" s="1"/>
  <c r="D80" i="4"/>
  <c r="F80" i="4" s="1"/>
  <c r="F81" i="4"/>
  <c r="D122" i="4"/>
  <c r="F122" i="4" s="1"/>
  <c r="D105" i="4"/>
  <c r="F105" i="4" s="1"/>
  <c r="F106" i="4"/>
  <c r="F117" i="4"/>
  <c r="F118" i="4"/>
  <c r="F98" i="4"/>
  <c r="D97" i="4"/>
  <c r="D113" i="4"/>
  <c r="F114" i="4"/>
  <c r="F93" i="4"/>
  <c r="F92" i="4"/>
  <c r="F148" i="4"/>
  <c r="D147" i="4"/>
  <c r="F141" i="4"/>
  <c r="F142" i="4"/>
  <c r="F137" i="4"/>
  <c r="D155" i="4"/>
  <c r="D154" i="4" s="1"/>
  <c r="F156" i="4"/>
  <c r="D72" i="4"/>
  <c r="F73" i="4"/>
  <c r="D59" i="4"/>
  <c r="F59" i="4" s="1"/>
  <c r="F60" i="4"/>
  <c r="F53" i="4"/>
  <c r="D52" i="4"/>
  <c r="F52" i="4" s="1"/>
  <c r="E29" i="4"/>
  <c r="F29" i="4" s="1"/>
  <c r="F30" i="4"/>
  <c r="F22" i="4"/>
  <c r="F23" i="4"/>
  <c r="E13" i="4"/>
  <c r="F13" i="4" s="1"/>
  <c r="D167" i="4"/>
  <c r="F167" i="4" s="1"/>
  <c r="D182" i="4"/>
  <c r="F182" i="4" s="1"/>
  <c r="D23" i="5"/>
  <c r="D22" i="5" s="1"/>
  <c r="D21" i="5" s="1"/>
  <c r="D29" i="3"/>
  <c r="F72" i="4" l="1"/>
  <c r="D71" i="4"/>
  <c r="F97" i="4"/>
  <c r="D96" i="4"/>
  <c r="F113" i="4"/>
  <c r="D121" i="4"/>
  <c r="F121" i="4" s="1"/>
  <c r="F147" i="4"/>
  <c r="D146" i="4"/>
  <c r="F146" i="4" s="1"/>
  <c r="F133" i="4"/>
  <c r="F136" i="4"/>
  <c r="F154" i="4"/>
  <c r="F155" i="4"/>
  <c r="E12" i="4"/>
  <c r="F12" i="4" s="1"/>
  <c r="D39" i="4"/>
  <c r="F39" i="4" s="1"/>
  <c r="D112" i="4" l="1"/>
  <c r="D111" i="4" s="1"/>
  <c r="D38" i="4"/>
  <c r="F38" i="4" l="1"/>
  <c r="D37" i="4"/>
  <c r="F37" i="4" s="1"/>
  <c r="E27" i="5"/>
  <c r="D36" i="3" l="1"/>
  <c r="F36" i="3" s="1"/>
  <c r="D85" i="3"/>
  <c r="F85" i="3" s="1"/>
  <c r="D35" i="3" l="1"/>
  <c r="F35" i="3" s="1"/>
  <c r="E187" i="4"/>
  <c r="E186" i="4" l="1"/>
  <c r="E26" i="5" l="1"/>
  <c r="E25" i="5" s="1"/>
  <c r="F71" i="4" l="1"/>
  <c r="C11" i="5"/>
  <c r="D189" i="4" l="1"/>
  <c r="F189" i="4" s="1"/>
  <c r="E80" i="3"/>
  <c r="E79" i="3" s="1"/>
  <c r="E51" i="3"/>
  <c r="E50" i="3" s="1"/>
  <c r="E77" i="3" l="1"/>
  <c r="E78" i="3"/>
  <c r="D188" i="4"/>
  <c r="F188" i="4" s="1"/>
  <c r="E21" i="4" l="1"/>
  <c r="E20" i="4" s="1"/>
  <c r="E49" i="3"/>
  <c r="D187" i="4"/>
  <c r="F187" i="4" s="1"/>
  <c r="E23" i="5"/>
  <c r="E19" i="4" l="1"/>
  <c r="F140" i="4"/>
  <c r="D186" i="4"/>
  <c r="F186" i="4" s="1"/>
  <c r="E22" i="5"/>
  <c r="E21" i="5" s="1"/>
  <c r="E20" i="5" s="1"/>
  <c r="F20" i="5" l="1"/>
  <c r="F19" i="5" s="1"/>
  <c r="F10" i="5" s="1"/>
  <c r="E19" i="5"/>
  <c r="E10" i="5" s="1"/>
  <c r="E192" i="4" s="1"/>
  <c r="F91" i="4"/>
  <c r="D24" i="3" l="1"/>
  <c r="D23" i="3" l="1"/>
  <c r="F24" i="3"/>
  <c r="D166" i="4"/>
  <c r="F166" i="4" s="1"/>
  <c r="D165" i="4" l="1"/>
  <c r="F165" i="4" s="1"/>
  <c r="D67" i="4"/>
  <c r="F67" i="4" l="1"/>
  <c r="D66" i="4"/>
  <c r="D164" i="4"/>
  <c r="D163" i="4" s="1"/>
  <c r="D51" i="4"/>
  <c r="D181" i="4"/>
  <c r="F181" i="4" s="1"/>
  <c r="F164" i="4" l="1"/>
  <c r="F66" i="4"/>
  <c r="F65" i="4"/>
  <c r="D50" i="4"/>
  <c r="F51" i="4"/>
  <c r="D180" i="4"/>
  <c r="F180" i="4" s="1"/>
  <c r="F50" i="4" l="1"/>
  <c r="D49" i="4"/>
  <c r="F49" i="4"/>
  <c r="D135" i="4"/>
  <c r="D134" i="4" l="1"/>
  <c r="F134" i="4" s="1"/>
  <c r="F135" i="4"/>
  <c r="D104" i="4"/>
  <c r="F104" i="4" s="1"/>
  <c r="D67" i="3"/>
  <c r="D51" i="3"/>
  <c r="F51" i="3" l="1"/>
  <c r="D50" i="3"/>
  <c r="D66" i="3"/>
  <c r="F66" i="3" s="1"/>
  <c r="F67" i="3"/>
  <c r="D32" i="4"/>
  <c r="F32" i="4" s="1"/>
  <c r="D28" i="4" l="1"/>
  <c r="F28" i="4" l="1"/>
  <c r="D21" i="4"/>
  <c r="F21" i="4" s="1"/>
  <c r="D90" i="4" l="1"/>
  <c r="F90" i="4" l="1"/>
  <c r="F96" i="4"/>
  <c r="D44" i="4"/>
  <c r="D11" i="4"/>
  <c r="D10" i="4" s="1"/>
  <c r="D153" i="4"/>
  <c r="D20" i="4"/>
  <c r="D19" i="4" s="1"/>
  <c r="D89" i="4" l="1"/>
  <c r="F89" i="4" s="1"/>
  <c r="D152" i="4"/>
  <c r="F153" i="4"/>
  <c r="F19" i="4"/>
  <c r="F20" i="4"/>
  <c r="F112" i="4"/>
  <c r="D43" i="4"/>
  <c r="D9" i="4" s="1"/>
  <c r="E11" i="4"/>
  <c r="F11" i="4" s="1"/>
  <c r="D79" i="4"/>
  <c r="F79" i="4" s="1"/>
  <c r="D88" i="4" l="1"/>
  <c r="F88" i="4" s="1"/>
  <c r="F152" i="4"/>
  <c r="D151" i="4"/>
  <c r="E10" i="4"/>
  <c r="D78" i="4"/>
  <c r="F78" i="4" s="1"/>
  <c r="D179" i="4"/>
  <c r="F179" i="4" s="1"/>
  <c r="F151" i="4" l="1"/>
  <c r="E9" i="4"/>
  <c r="E8" i="4" s="1"/>
  <c r="F10" i="4"/>
  <c r="D110" i="4"/>
  <c r="F110" i="4" s="1"/>
  <c r="F111" i="4"/>
  <c r="D77" i="4"/>
  <c r="D178" i="4"/>
  <c r="F178" i="4" l="1"/>
  <c r="F163" i="4"/>
  <c r="E7" i="4"/>
  <c r="F77" i="4"/>
  <c r="D109" i="4"/>
  <c r="F88" i="3"/>
  <c r="D47" i="3"/>
  <c r="F47" i="3" s="1"/>
  <c r="D83" i="3"/>
  <c r="F83" i="3" s="1"/>
  <c r="F82" i="3"/>
  <c r="D80" i="3"/>
  <c r="F80" i="3" s="1"/>
  <c r="E58" i="3"/>
  <c r="F58" i="3" s="1"/>
  <c r="D55" i="3"/>
  <c r="E55" i="3"/>
  <c r="F50" i="3"/>
  <c r="D44" i="3"/>
  <c r="F44" i="3" s="1"/>
  <c r="D42" i="3"/>
  <c r="E42" i="3"/>
  <c r="D39" i="3"/>
  <c r="E39" i="3"/>
  <c r="F109" i="4" l="1"/>
  <c r="D7" i="4"/>
  <c r="F39" i="3"/>
  <c r="F42" i="3"/>
  <c r="D54" i="3"/>
  <c r="D53" i="3" s="1"/>
  <c r="F55" i="3"/>
  <c r="D46" i="3"/>
  <c r="D87" i="3"/>
  <c r="F87" i="3" s="1"/>
  <c r="E23" i="3"/>
  <c r="D79" i="3"/>
  <c r="F79" i="3" s="1"/>
  <c r="E54" i="3"/>
  <c r="E53" i="3" s="1"/>
  <c r="E57" i="3"/>
  <c r="F57" i="3" s="1"/>
  <c r="D41" i="3"/>
  <c r="D38" i="3" s="1"/>
  <c r="E41" i="3"/>
  <c r="E38" i="3" s="1"/>
  <c r="D49" i="3"/>
  <c r="F49" i="3" s="1"/>
  <c r="D22" i="3" l="1"/>
  <c r="F23" i="3"/>
  <c r="F41" i="3"/>
  <c r="F53" i="3"/>
  <c r="F46" i="3"/>
  <c r="F54" i="3"/>
  <c r="D78" i="3"/>
  <c r="D77" i="3" s="1"/>
  <c r="F78" i="3" l="1"/>
  <c r="F38" i="3"/>
  <c r="F48" i="4"/>
  <c r="D20" i="3" l="1"/>
  <c r="D27" i="5" s="1"/>
  <c r="D26" i="5" s="1"/>
  <c r="D25" i="5" s="1"/>
  <c r="F77" i="3"/>
  <c r="E47" i="4"/>
  <c r="F47" i="4" l="1"/>
  <c r="E46" i="4"/>
  <c r="F46" i="4" l="1"/>
  <c r="E45" i="4"/>
  <c r="F45" i="4" l="1"/>
  <c r="E44" i="4"/>
  <c r="F44" i="4" l="1"/>
  <c r="E43" i="4"/>
  <c r="E29" i="3"/>
  <c r="F34" i="3"/>
  <c r="E22" i="3" l="1"/>
  <c r="E20" i="3" s="1"/>
  <c r="F29" i="3"/>
  <c r="F43" i="4"/>
  <c r="E30" i="3"/>
  <c r="F30" i="3" s="1"/>
  <c r="F9" i="4" l="1"/>
  <c r="F20" i="3"/>
  <c r="F22" i="3"/>
  <c r="F7" i="4" l="1"/>
  <c r="F8" i="4"/>
</calcChain>
</file>

<file path=xl/sharedStrings.xml><?xml version="1.0" encoding="utf-8"?>
<sst xmlns="http://schemas.openxmlformats.org/spreadsheetml/2006/main" count="909" uniqueCount="535">
  <si>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</si>
  <si>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</si>
  <si>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</si>
  <si>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</si>
  <si>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</si>
  <si>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</si>
  <si>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</si>
  <si>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</si>
  <si>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</si>
  <si>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</si>
  <si>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</si>
  <si>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</si>
  <si>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</si>
  <si>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</si>
  <si>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</si>
  <si>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</si>
  <si>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</si>
  <si>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</si>
  <si>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</si>
  <si>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</si>
  <si>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</si>
  <si>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</si>
  <si>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</si>
  <si>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</si>
  <si>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</si>
  <si>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</si>
  <si>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</si>
  <si>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</si>
  <si>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</si>
  <si>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</si>
  <si>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</si>
  <si>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</si>
  <si>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</si>
  <si>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</si>
  <si>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</si>
  <si>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</si>
  <si>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</si>
  <si>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</si>
  <si>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</si>
  <si>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</si>
  <si>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</si>
  <si>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</si>
  <si>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</si>
  <si>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</si>
  <si>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</si>
  <si>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</si>
  <si>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</si>
  <si>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</si>
  <si>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</si>
  <si>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</si>
  <si>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</si>
  <si>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</si>
  <si>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</si>
  <si>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</si>
  <si>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</si>
  <si>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</si>
  <si>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</si>
  <si>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</si>
  <si>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</si>
  <si>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</si>
  <si>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</si>
  <si>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</si>
  <si>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</si>
  <si>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</si>
  <si>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</si>
  <si>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</si>
  <si>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</si>
  <si>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</si>
  <si>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</si>
  <si>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</si>
  <si>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</si>
  <si>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</si>
  <si>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</si>
  <si>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</si>
  <si>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</si>
  <si>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</si>
  <si>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</si>
  <si>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</si>
  <si>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</si>
  <si>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</si>
  <si>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</si>
  <si>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</si>
  <si>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</si>
  <si>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</si>
  <si>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</si>
  <si>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</si>
  <si>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</si>
  <si>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</si>
  <si>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</si>
  <si>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</si>
  <si>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</si>
  <si>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</si>
  <si>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</si>
  <si>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</si>
  <si>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</si>
  <si>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</si>
  <si>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</si>
  <si>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</si>
  <si>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</si>
  <si>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</si>
  <si>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</si>
  <si>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</si>
  <si>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</si>
  <si>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</si>
  <si>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</si>
  <si>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</si>
  <si>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</si>
  <si>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</si>
  <si>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</si>
  <si>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</si>
  <si>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</si>
  <si>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</si>
  <si>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</si>
  <si>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</si>
  <si>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</si>
  <si>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</si>
  <si>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</si>
  <si>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</si>
  <si>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</si>
  <si>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</si>
  <si>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</si>
  <si>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</si>
  <si>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</si>
  <si>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</si>
  <si>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</si>
  <si>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</si>
  <si>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</si>
  <si>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</si>
  <si>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</si>
  <si>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</si>
  <si>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</si>
  <si>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</si>
  <si>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</si>
  <si>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</si>
  <si>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</si>
  <si>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</si>
  <si>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</si>
  <si>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</si>
  <si>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</si>
  <si>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</si>
  <si>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</si>
  <si>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</si>
  <si>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</si>
  <si>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</si>
  <si>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</si>
  <si>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</si>
  <si>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</si>
  <si>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</si>
  <si>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</si>
  <si>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</si>
  <si>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</si>
  <si>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Глава Углеродовского городского поселения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</si>
  <si>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</si>
  <si>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</si>
  <si>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</si>
  <si>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</si>
  <si>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</si>
  <si>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</si>
  <si>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</si>
  <si>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</si>
  <si>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</si>
  <si>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</si>
  <si>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</si>
  <si>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</si>
  <si>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</si>
  <si>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</si>
  <si>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</si>
  <si>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</si>
  <si>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</si>
  <si>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</si>
  <si>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</si>
  <si>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</si>
  <si>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</si>
  <si>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</si>
  <si>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</si>
  <si>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</si>
  <si>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</si>
  <si>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</si>
  <si>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</si>
  <si>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</si>
  <si>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</si>
  <si>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</si>
  <si>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</si>
  <si>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</si>
  <si>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</si>
  <si>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</si>
  <si>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</si>
  <si>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</si>
  <si>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</si>
  <si>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</si>
  <si>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</si>
  <si>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</si>
  <si>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</si>
  <si>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</si>
  <si>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</si>
  <si>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</si>
  <si>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</si>
  <si>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</si>
  <si>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</si>
  <si>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</si>
  <si>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</si>
  <si>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</si>
  <si>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</si>
  <si>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</si>
  <si>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</si>
  <si>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</si>
  <si>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</si>
  <si>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</si>
  <si>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</si>
  <si>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</si>
  <si>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</si>
  <si>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</si>
  <si>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</si>
  <si>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</si>
  <si>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</si>
  <si>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</si>
  <si>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</si>
  <si>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</si>
  <si>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</si>
  <si>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</si>
  <si>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</si>
  <si>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</si>
  <si>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</si>
  <si>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</si>
  <si>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</si>
  <si>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</si>
  <si>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</si>
  <si>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</si>
  <si>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</si>
  <si>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</si>
  <si>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</si>
  <si>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</si>
  <si>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</si>
  <si>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</si>
  <si>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</si>
  <si>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</si>
  <si>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</si>
  <si>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</si>
  <si>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</si>
  <si>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</si>
  <si>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</si>
  <si>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</si>
  <si>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</si>
  <si>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</si>
  <si>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</si>
  <si>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</si>
  <si>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</si>
  <si>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</si>
  <si>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</si>
  <si>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</si>
  <si>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</si>
  <si>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</si>
  <si>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</si>
  <si>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</si>
  <si>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</si>
  <si>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Обеспечение функционирования Главы Углеродовского городского поселения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</si>
  <si>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</si>
  <si>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</si>
  <si>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</si>
  <si>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</si>
  <si>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</si>
  <si>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</si>
  <si>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</si>
  <si>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</si>
  <si>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</si>
  <si>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</si>
  <si>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</si>
  <si>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</si>
  <si>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</si>
  <si>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</si>
  <si>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</si>
  <si>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</si>
  <si>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</si>
  <si>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</si>
  <si>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Обеспечение проведения выборов и референдумов</t>
  </si>
  <si>
    <t>Специальные расходы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</si>
  <si>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</si>
  <si>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951 0104 9990072390 244 </t>
  </si>
  <si>
    <t xml:space="preserve">951 0107 0000000000 000 </t>
  </si>
  <si>
    <t xml:space="preserve">951 0107 9900000000 000 </t>
  </si>
  <si>
    <t xml:space="preserve">951 0107 9990000000 000 </t>
  </si>
  <si>
    <t xml:space="preserve">951 0107 9990090350 000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</si>
  <si>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</si>
  <si>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</si>
  <si>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</si>
  <si>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</si>
  <si>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</si>
  <si>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</si>
  <si>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</si>
  <si>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</si>
  <si>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</si>
  <si>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</si>
  <si>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</si>
  <si>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</si>
  <si>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</si>
  <si>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</si>
  <si>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</si>
  <si>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</si>
  <si>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</si>
  <si>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</si>
  <si>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</si>
  <si>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</si>
  <si>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</si>
  <si>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</si>
  <si>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</si>
  <si>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</si>
  <si>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</si>
  <si>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</si>
  <si>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</si>
  <si>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</si>
  <si>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</si>
  <si>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</si>
  <si>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</si>
  <si>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951 0113 0120085010 000 </t>
  </si>
  <si>
    <t xml:space="preserve">951 0113 0120085010 540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</si>
  <si>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</si>
  <si>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</si>
  <si>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</si>
  <si>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</si>
  <si>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951 0113 9990000000 000 </t>
  </si>
  <si>
    <t xml:space="preserve">951 0113 9990020960 000 </t>
  </si>
  <si>
    <t xml:space="preserve">951 0113 9990020960 244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</si>
  <si>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</si>
  <si>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</si>
  <si>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</si>
  <si>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</si>
  <si>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</si>
  <si>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</si>
  <si>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</si>
  <si>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</si>
  <si>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</si>
  <si>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</si>
  <si>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</si>
  <si>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</si>
  <si>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</si>
  <si>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</si>
  <si>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</si>
  <si>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</si>
  <si>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</si>
  <si>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</si>
  <si>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</si>
  <si>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</si>
  <si>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</si>
  <si>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</si>
  <si>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</si>
  <si>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</si>
  <si>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</si>
  <si>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</si>
  <si>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</si>
  <si>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</si>
  <si>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</si>
  <si>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</si>
  <si>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</si>
  <si>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</si>
  <si>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</si>
  <si>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</si>
  <si>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</si>
  <si>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</si>
  <si>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</si>
  <si>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</si>
  <si>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</si>
  <si>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</si>
  <si>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</si>
  <si>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</si>
  <si>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</si>
  <si>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</si>
  <si>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</si>
  <si>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</si>
  <si>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</si>
  <si>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</si>
  <si>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</si>
  <si>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</si>
  <si>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</si>
  <si>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</si>
  <si>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</si>
  <si>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</si>
  <si>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</si>
  <si>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</si>
  <si>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</si>
  <si>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</si>
  <si>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</si>
  <si>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</si>
  <si>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</si>
  <si>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</si>
  <si>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</si>
  <si>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</si>
  <si>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</si>
  <si>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</si>
  <si>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</si>
  <si>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</si>
  <si>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</si>
  <si>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</si>
  <si>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</si>
  <si>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951 0113 9990020960 200 </t>
  </si>
  <si>
    <t>951 0113 9990020960 240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</si>
  <si>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</si>
  <si>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</si>
  <si>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</si>
  <si>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</si>
  <si>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951 0102 8810000110 120 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</si>
  <si>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</si>
  <si>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</si>
  <si>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</si>
  <si>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</si>
  <si>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</si>
  <si>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951 0113 0120085010 500 </t>
  </si>
  <si>
    <t xml:space="preserve">Межбюджетные трансферты
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</si>
  <si>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</si>
  <si>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</si>
  <si>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</si>
  <si>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</si>
  <si>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951 0102 8810000110 100 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</si>
  <si>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</si>
  <si>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</si>
  <si>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</si>
  <si>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</si>
  <si>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</si>
  <si>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</si>
  <si>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</si>
  <si>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</si>
  <si>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</si>
  <si>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</si>
  <si>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</si>
  <si>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</si>
  <si>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</si>
  <si>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</si>
  <si>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</si>
  <si>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</si>
  <si>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</si>
  <si>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</si>
  <si>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</si>
  <si>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</si>
  <si>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</si>
  <si>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</si>
  <si>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</si>
  <si>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</si>
  <si>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</si>
  <si>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</si>
  <si>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</si>
  <si>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951 0107 9990090350 800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</si>
  <si>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</si>
  <si>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</si>
  <si>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</si>
  <si>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</si>
  <si>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</si>
  <si>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</si>
  <si>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</si>
  <si>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</si>
  <si>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</si>
  <si>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</si>
  <si>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951 1003 07100S3160 322</t>
  </si>
  <si>
    <t>Субсидии гражданам на приобретение жилья</t>
  </si>
  <si>
    <t>951 1003 07100S3160 320</t>
  </si>
  <si>
    <t>Социальные выплаты гражданам, кроме публичных нормативных нормативных социальных выплат</t>
  </si>
  <si>
    <t>951 1003 07100S3160 000</t>
  </si>
  <si>
    <t>Подпрограмма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</si>
  <si>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07100S3160 300</t>
  </si>
  <si>
    <t>951 1003 0710000000 000</t>
  </si>
  <si>
    <t>Муниципальная программа Углеродовского городского поселения "Обеспечение доступным и комфортным жильем населения Углеродовского городского поселения"</t>
  </si>
  <si>
    <t>951 1003 0700000000 000</t>
  </si>
  <si>
    <t>951 1003 0000000000 000</t>
  </si>
  <si>
    <t>Социальное обеспечение населения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</si>
  <si>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</si>
  <si>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</si>
  <si>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</si>
  <si>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</si>
  <si>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</si>
  <si>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</si>
  <si>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</si>
  <si>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</si>
  <si>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</si>
  <si>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</si>
  <si>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</si>
  <si>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</si>
  <si>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</si>
  <si>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</si>
  <si>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</si>
  <si>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</si>
  <si>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</si>
  <si>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Начальник экономической службы   _______________           Т.В.Баркина</t>
  </si>
  <si>
    <t>000 1 16 51040 02 0000 140</t>
  </si>
  <si>
    <t xml:space="preserve">951 0107 9990090350 880 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</si>
  <si>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</si>
  <si>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</si>
  <si>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</si>
  <si>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</si>
  <si>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</si>
  <si>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</si>
  <si>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</si>
  <si>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</si>
  <si>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</si>
  <si>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</si>
  <si>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</si>
  <si>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</si>
  <si>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</si>
  <si>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</si>
  <si>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</si>
  <si>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</si>
  <si>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</si>
  <si>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</si>
  <si>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</si>
  <si>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</si>
  <si>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</si>
  <si>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>Главный бухгалтер ________________ К.А. Гергелюк</t>
  </si>
  <si>
    <t xml:space="preserve">951 0705 0610020210 244 </t>
  </si>
  <si>
    <t xml:space="preserve">951 0705 0610020210 240 </t>
  </si>
  <si>
    <t xml:space="preserve">951 0705 0610020210 200 </t>
  </si>
  <si>
    <t xml:space="preserve">951 0705 0610020210 000 </t>
  </si>
  <si>
    <t xml:space="preserve">951 0705 0610000000 000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</si>
  <si>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</si>
  <si>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</si>
  <si>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</si>
  <si>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</si>
  <si>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</si>
  <si>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 xml:space="preserve">951 0113 9990099990  853 </t>
  </si>
  <si>
    <t>951 0113 9990099990 853</t>
  </si>
  <si>
    <t>Реализация направления по иным непрограммным расходам в рамках непрограммных расходов органа местного самоуправления Углеродовского городского поселения (Уплата иных платежей)</t>
  </si>
  <si>
    <t>Г.В. Тимошенко</t>
  </si>
  <si>
    <t xml:space="preserve">Расходы за счет межбюджетных трансфертов из бюджета района  на решении собрани вопросов местного значения в рамках подпрограммы "Развитие жилищно-коммунального хозяйства  Углеродовского городскоготпоселения" муниципальной программы Углеродовского городского поселения "Благоустройство территории и жилищно-коммунальное хозяйство" </t>
  </si>
  <si>
    <t>951 05 02 0530085010 000</t>
  </si>
  <si>
    <t>951 05 02 0530085010 200</t>
  </si>
  <si>
    <t>951 05 02 0530085010 240</t>
  </si>
  <si>
    <t>951 05 02 0530085010 244</t>
  </si>
  <si>
    <t>Коммунальное хозяйство</t>
  </si>
  <si>
    <t xml:space="preserve">951 0502 0000000000 000 </t>
  </si>
  <si>
    <t xml:space="preserve"> Муниципальная программа Углеродовского городского поселения "Благоустройство территории и жилищно-коммунальное хозяйство"</t>
  </si>
  <si>
    <t xml:space="preserve">951 0502 0500000000 000 </t>
  </si>
  <si>
    <t>Подпрограмма "Развитие жилищно-коммунального хозяйства Углеродовского городского поселения"</t>
  </si>
  <si>
    <t xml:space="preserve">951 0502 0530000000 000 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</si>
  <si>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</si>
  <si>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</si>
  <si>
    <t>000 1 16 33050 13 0000 140</t>
  </si>
  <si>
    <t xml:space="preserve">951 0503 0520071180 244 </t>
  </si>
  <si>
    <t>"02" ноября  2017 г.</t>
  </si>
  <si>
    <t>01.11.2017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</si>
</sst>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_ ;\-#,##0.00\ "/>
  </numFmts>
  <fonts count="2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164" fontId="9" fillId="2" borderId="5" xfId="0" applyNumberFormat="1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/>
    <xf numFmtId="4" fontId="10" fillId="2" borderId="15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16" xfId="0" applyFont="1" applyFill="1" applyBorder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showGridLines="0" tabSelected="1" view="pageBreakPreview" zoomScale="70" zoomScaleSheetLayoutView="70" workbookViewId="0">
      <selection activeCell="F8" sqref="F8"/>
    </sheetView>
  </sheetViews>
  <sheetFormatPr defaultRowHeight="18" x14ac:dyDescent="0.25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 x14ac:dyDescent="0.25">
      <c r="A1" s="51"/>
      <c r="B1" s="51"/>
      <c r="C1" s="51"/>
      <c r="D1" s="204"/>
      <c r="E1" s="204"/>
      <c r="F1" s="204"/>
    </row>
    <row r="2" spans="1:6" ht="9.75" customHeight="1" x14ac:dyDescent="0.25">
      <c r="A2" s="51"/>
      <c r="B2" s="51"/>
      <c r="C2" s="51"/>
      <c r="D2" s="52"/>
      <c r="E2" s="53"/>
      <c r="F2" s="52"/>
    </row>
    <row r="3" spans="1:6" ht="10.5" customHeight="1" x14ac:dyDescent="0.25">
      <c r="A3" s="51"/>
      <c r="B3" s="51"/>
      <c r="C3" s="51"/>
      <c r="D3" s="52"/>
      <c r="E3" s="53"/>
      <c r="F3" s="52"/>
    </row>
    <row r="4" spans="1:6" ht="11.25" customHeight="1" x14ac:dyDescent="0.25">
      <c r="A4" s="51"/>
      <c r="B4" s="51"/>
      <c r="C4" s="51"/>
      <c r="D4" s="52"/>
      <c r="E4" s="53"/>
      <c r="F4" s="52"/>
    </row>
    <row r="5" spans="1:6" ht="10.5" customHeight="1" x14ac:dyDescent="0.25">
      <c r="A5" s="51"/>
      <c r="B5" s="51"/>
      <c r="C5" s="51"/>
      <c r="D5" s="52"/>
      <c r="E5" s="53"/>
      <c r="F5" s="52"/>
    </row>
    <row r="6" spans="1:6" ht="17.25" customHeight="1" thickBot="1" x14ac:dyDescent="0.3">
      <c r="A6" s="207" t="s">
        <v>182</v>
      </c>
      <c r="B6" s="207"/>
      <c r="C6" s="207"/>
      <c r="D6" s="207"/>
      <c r="E6" s="54"/>
      <c r="F6" s="55" t="s">
        <v>4</v>
      </c>
    </row>
    <row r="7" spans="1:6" ht="20.25" customHeight="1" x14ac:dyDescent="0.25">
      <c r="A7" s="51"/>
      <c r="B7" s="56"/>
      <c r="C7" s="51"/>
      <c r="D7" s="57" t="s">
        <v>177</v>
      </c>
      <c r="E7" s="57"/>
      <c r="F7" s="197" t="s">
        <v>21</v>
      </c>
    </row>
    <row r="8" spans="1:6" ht="15.75" customHeight="1" x14ac:dyDescent="0.25">
      <c r="A8" s="57"/>
      <c r="B8" s="57"/>
      <c r="C8" s="208" t="s">
        <v>502</v>
      </c>
      <c r="D8" s="208"/>
      <c r="E8" s="196" t="s">
        <v>181</v>
      </c>
      <c r="F8" s="58" t="s">
        <v>534</v>
      </c>
    </row>
    <row r="9" spans="1:6" ht="15.75" customHeight="1" x14ac:dyDescent="0.25">
      <c r="A9" s="59" t="s">
        <v>38</v>
      </c>
      <c r="B9" s="56"/>
      <c r="C9" s="56"/>
      <c r="D9" s="53"/>
      <c r="E9" s="60" t="s">
        <v>178</v>
      </c>
      <c r="F9" s="61" t="s">
        <v>75</v>
      </c>
    </row>
    <row r="10" spans="1:6" ht="17.25" customHeight="1" x14ac:dyDescent="0.25">
      <c r="A10" s="62" t="s">
        <v>95</v>
      </c>
      <c r="B10" s="196"/>
      <c r="C10" s="196"/>
      <c r="D10" s="196"/>
      <c r="E10" s="60" t="s">
        <v>179</v>
      </c>
      <c r="F10" s="58" t="s">
        <v>76</v>
      </c>
    </row>
    <row r="11" spans="1:6" ht="35.25" customHeight="1" x14ac:dyDescent="0.25">
      <c r="A11" s="205" t="s">
        <v>243</v>
      </c>
      <c r="B11" s="205"/>
      <c r="C11" s="205"/>
      <c r="D11" s="205"/>
      <c r="E11" s="60" t="s">
        <v>180</v>
      </c>
      <c r="F11" s="58" t="s">
        <v>150</v>
      </c>
    </row>
    <row r="12" spans="1:6" ht="14.1" customHeight="1" x14ac:dyDescent="0.25">
      <c r="A12" s="62" t="s">
        <v>199</v>
      </c>
      <c r="B12" s="56"/>
      <c r="C12" s="56"/>
      <c r="D12" s="53"/>
      <c r="E12" s="53"/>
      <c r="F12" s="58"/>
    </row>
    <row r="13" spans="1:6" ht="17.25" customHeight="1" thickBot="1" x14ac:dyDescent="0.3">
      <c r="A13" s="59" t="s">
        <v>89</v>
      </c>
      <c r="B13" s="206" t="s">
        <v>176</v>
      </c>
      <c r="C13" s="206"/>
      <c r="D13" s="53"/>
      <c r="E13" s="53"/>
      <c r="F13" s="198" t="s">
        <v>0</v>
      </c>
    </row>
    <row r="14" spans="1:6" ht="13.5" customHeight="1" x14ac:dyDescent="0.25">
      <c r="A14" s="51"/>
      <c r="B14" s="206"/>
      <c r="C14" s="206"/>
      <c r="D14" s="53"/>
      <c r="E14" s="53"/>
      <c r="F14" s="137"/>
    </row>
    <row r="15" spans="1:6" ht="5.25" customHeight="1" x14ac:dyDescent="0.25">
      <c r="A15" s="63"/>
      <c r="B15" s="63"/>
      <c r="C15" s="64"/>
      <c r="D15" s="65"/>
      <c r="E15" s="65"/>
      <c r="F15" s="66"/>
    </row>
    <row r="16" spans="1:6" ht="16.5" customHeight="1" x14ac:dyDescent="0.25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 x14ac:dyDescent="0.25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501</v>
      </c>
    </row>
    <row r="18" spans="1:10" ht="16.5" customHeight="1" x14ac:dyDescent="0.25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 x14ac:dyDescent="0.25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 x14ac:dyDescent="0.35">
      <c r="A20" s="77" t="s">
        <v>27</v>
      </c>
      <c r="B20" s="78" t="s">
        <v>78</v>
      </c>
      <c r="C20" s="79" t="s">
        <v>20</v>
      </c>
      <c r="D20" s="36">
        <f>D22+D77</f>
        <v>23871100</v>
      </c>
      <c r="E20" s="36">
        <f>E22+E77</f>
        <v>11611964.890000001</v>
      </c>
      <c r="F20" s="97">
        <f>D20-E20</f>
        <v>12259135.109999999</v>
      </c>
    </row>
    <row r="21" spans="1:10" ht="24" customHeight="1" x14ac:dyDescent="0.35">
      <c r="A21" s="77" t="s">
        <v>6</v>
      </c>
      <c r="B21" s="78" t="s">
        <v>78</v>
      </c>
      <c r="C21" s="80"/>
      <c r="D21" s="34"/>
      <c r="E21" s="34"/>
      <c r="F21" s="81"/>
    </row>
    <row r="22" spans="1:10" ht="27" customHeight="1" x14ac:dyDescent="0.35">
      <c r="A22" s="82" t="s">
        <v>41</v>
      </c>
      <c r="B22" s="78" t="s">
        <v>78</v>
      </c>
      <c r="C22" s="78" t="s">
        <v>96</v>
      </c>
      <c r="D22" s="34">
        <f>D24+D29+D37+D38+D46+D49+D66</f>
        <v>3919700</v>
      </c>
      <c r="E22" s="34">
        <f>E23+E29+E35+E38+E46+E49+E62+E66+E75</f>
        <v>1781622.8900000001</v>
      </c>
      <c r="F22" s="81">
        <f>D22-E22</f>
        <v>2138077.11</v>
      </c>
    </row>
    <row r="23" spans="1:10" ht="33" customHeight="1" x14ac:dyDescent="0.35">
      <c r="A23" s="82" t="s">
        <v>42</v>
      </c>
      <c r="B23" s="78" t="s">
        <v>78</v>
      </c>
      <c r="C23" s="78" t="s">
        <v>97</v>
      </c>
      <c r="D23" s="83">
        <f>D24</f>
        <v>499000</v>
      </c>
      <c r="E23" s="152">
        <f>E24</f>
        <v>283113.13</v>
      </c>
      <c r="F23" s="81">
        <f t="shared" ref="F23:F88" si="0">D23-E23</f>
        <v>215886.87</v>
      </c>
    </row>
    <row r="24" spans="1:10" ht="26.25" customHeight="1" x14ac:dyDescent="0.35">
      <c r="A24" s="82" t="s">
        <v>43</v>
      </c>
      <c r="B24" s="78" t="s">
        <v>78</v>
      </c>
      <c r="C24" s="78" t="s">
        <v>98</v>
      </c>
      <c r="D24" s="83">
        <f>D25+D27</f>
        <v>499000</v>
      </c>
      <c r="E24" s="152">
        <f>E25+E27+E26</f>
        <v>283113.13</v>
      </c>
      <c r="F24" s="81">
        <f t="shared" si="0"/>
        <v>215886.87</v>
      </c>
    </row>
    <row r="25" spans="1:10" ht="165" customHeight="1" x14ac:dyDescent="0.35">
      <c r="A25" s="82" t="s">
        <v>115</v>
      </c>
      <c r="B25" s="78" t="s">
        <v>78</v>
      </c>
      <c r="C25" s="78" t="s">
        <v>119</v>
      </c>
      <c r="D25" s="83">
        <v>498300</v>
      </c>
      <c r="E25" s="152">
        <v>277286.96999999997</v>
      </c>
      <c r="F25" s="81">
        <f t="shared" si="0"/>
        <v>221013.03000000003</v>
      </c>
    </row>
    <row r="26" spans="1:10" ht="237" customHeight="1" x14ac:dyDescent="0.35">
      <c r="A26" s="82" t="s">
        <v>529</v>
      </c>
      <c r="B26" s="78" t="s">
        <v>78</v>
      </c>
      <c r="C26" s="78" t="s">
        <v>530</v>
      </c>
      <c r="D26" s="83">
        <v>0</v>
      </c>
      <c r="E26" s="152">
        <v>1596.2</v>
      </c>
      <c r="F26" s="81">
        <f t="shared" si="0"/>
        <v>-1596.2</v>
      </c>
    </row>
    <row r="27" spans="1:10" ht="98.25" customHeight="1" x14ac:dyDescent="0.35">
      <c r="A27" s="82" t="s">
        <v>121</v>
      </c>
      <c r="B27" s="78" t="s">
        <v>78</v>
      </c>
      <c r="C27" s="78" t="s">
        <v>120</v>
      </c>
      <c r="D27" s="83">
        <v>700</v>
      </c>
      <c r="E27" s="152">
        <v>4229.96</v>
      </c>
      <c r="F27" s="81">
        <f t="shared" si="0"/>
        <v>-3529.96</v>
      </c>
    </row>
    <row r="28" spans="1:10" ht="61.5" hidden="1" customHeight="1" x14ac:dyDescent="0.35">
      <c r="A28" s="82" t="s">
        <v>44</v>
      </c>
      <c r="B28" s="78" t="s">
        <v>78</v>
      </c>
      <c r="C28" s="78" t="s">
        <v>68</v>
      </c>
      <c r="D28" s="83">
        <v>0</v>
      </c>
      <c r="E28" s="152">
        <v>117</v>
      </c>
      <c r="F28" s="81">
        <f t="shared" si="0"/>
        <v>-117</v>
      </c>
    </row>
    <row r="29" spans="1:10" ht="79.5" customHeight="1" x14ac:dyDescent="0.35">
      <c r="A29" s="82" t="s">
        <v>132</v>
      </c>
      <c r="B29" s="78" t="s">
        <v>78</v>
      </c>
      <c r="C29" s="78" t="s">
        <v>130</v>
      </c>
      <c r="D29" s="83">
        <f>D30</f>
        <v>553200</v>
      </c>
      <c r="E29" s="152">
        <f>E31+E32+E33+E34</f>
        <v>494559.30000000005</v>
      </c>
      <c r="F29" s="81">
        <f t="shared" si="0"/>
        <v>58640.699999999953</v>
      </c>
    </row>
    <row r="30" spans="1:10" ht="89.25" customHeight="1" x14ac:dyDescent="0.35">
      <c r="A30" s="82" t="s">
        <v>133</v>
      </c>
      <c r="B30" s="78" t="s">
        <v>78</v>
      </c>
      <c r="C30" s="78" t="s">
        <v>131</v>
      </c>
      <c r="D30" s="83">
        <f>(D31+D32+D33)-37800</f>
        <v>553200</v>
      </c>
      <c r="E30" s="152">
        <f>E29</f>
        <v>494559.30000000005</v>
      </c>
      <c r="F30" s="81">
        <f t="shared" si="0"/>
        <v>58640.699999999953</v>
      </c>
    </row>
    <row r="31" spans="1:10" ht="159.75" customHeight="1" x14ac:dyDescent="0.35">
      <c r="A31" s="82" t="s">
        <v>134</v>
      </c>
      <c r="B31" s="78" t="s">
        <v>78</v>
      </c>
      <c r="C31" s="78" t="s">
        <v>135</v>
      </c>
      <c r="D31" s="83">
        <v>188900</v>
      </c>
      <c r="E31" s="152">
        <v>200887.01</v>
      </c>
      <c r="F31" s="81">
        <f t="shared" si="0"/>
        <v>-11987.010000000009</v>
      </c>
    </row>
    <row r="32" spans="1:10" ht="208.5" customHeight="1" x14ac:dyDescent="0.35">
      <c r="A32" s="82" t="s">
        <v>136</v>
      </c>
      <c r="B32" s="78" t="s">
        <v>78</v>
      </c>
      <c r="C32" s="78" t="s">
        <v>137</v>
      </c>
      <c r="D32" s="83">
        <v>1900</v>
      </c>
      <c r="E32" s="152">
        <v>2103.7399999999998</v>
      </c>
      <c r="F32" s="81">
        <f t="shared" si="0"/>
        <v>-203.73999999999978</v>
      </c>
    </row>
    <row r="33" spans="1:6" ht="158.25" customHeight="1" x14ac:dyDescent="0.35">
      <c r="A33" s="82" t="s">
        <v>138</v>
      </c>
      <c r="B33" s="78" t="s">
        <v>78</v>
      </c>
      <c r="C33" s="78" t="s">
        <v>139</v>
      </c>
      <c r="D33" s="83">
        <v>400200</v>
      </c>
      <c r="E33" s="152">
        <v>330775.83</v>
      </c>
      <c r="F33" s="81">
        <f t="shared" si="0"/>
        <v>69424.169999999984</v>
      </c>
    </row>
    <row r="34" spans="1:6" ht="176.25" customHeight="1" x14ac:dyDescent="0.35">
      <c r="A34" s="82" t="s">
        <v>266</v>
      </c>
      <c r="B34" s="78" t="s">
        <v>78</v>
      </c>
      <c r="C34" s="78" t="s">
        <v>140</v>
      </c>
      <c r="D34" s="91">
        <v>-37800</v>
      </c>
      <c r="E34" s="152">
        <v>-39207.279999999999</v>
      </c>
      <c r="F34" s="81">
        <f t="shared" si="0"/>
        <v>1407.2799999999988</v>
      </c>
    </row>
    <row r="35" spans="1:6" ht="23.25" x14ac:dyDescent="0.35">
      <c r="A35" s="82" t="s">
        <v>45</v>
      </c>
      <c r="B35" s="78" t="s">
        <v>78</v>
      </c>
      <c r="C35" s="78" t="s">
        <v>99</v>
      </c>
      <c r="D35" s="83">
        <f>D36</f>
        <v>1300</v>
      </c>
      <c r="E35" s="201">
        <f>E37</f>
        <v>1168.94</v>
      </c>
      <c r="F35" s="81">
        <f t="shared" si="0"/>
        <v>131.05999999999995</v>
      </c>
    </row>
    <row r="36" spans="1:6" ht="25.5" customHeight="1" x14ac:dyDescent="0.35">
      <c r="A36" s="26" t="s">
        <v>144</v>
      </c>
      <c r="B36" s="78" t="s">
        <v>78</v>
      </c>
      <c r="C36" s="78" t="s">
        <v>145</v>
      </c>
      <c r="D36" s="84">
        <f>D37</f>
        <v>1300</v>
      </c>
      <c r="E36" s="201">
        <f>E37</f>
        <v>1168.94</v>
      </c>
      <c r="F36" s="81">
        <f t="shared" si="0"/>
        <v>131.05999999999995</v>
      </c>
    </row>
    <row r="37" spans="1:6" ht="25.5" customHeight="1" x14ac:dyDescent="0.35">
      <c r="A37" s="26" t="s">
        <v>144</v>
      </c>
      <c r="B37" s="78" t="s">
        <v>78</v>
      </c>
      <c r="C37" s="78" t="s">
        <v>146</v>
      </c>
      <c r="D37" s="84">
        <v>1300</v>
      </c>
      <c r="E37" s="201">
        <v>1168.94</v>
      </c>
      <c r="F37" s="81">
        <f t="shared" si="0"/>
        <v>131.05999999999995</v>
      </c>
    </row>
    <row r="38" spans="1:6" ht="23.25" x14ac:dyDescent="0.35">
      <c r="A38" s="26" t="s">
        <v>46</v>
      </c>
      <c r="B38" s="78" t="s">
        <v>78</v>
      </c>
      <c r="C38" s="78" t="s">
        <v>100</v>
      </c>
      <c r="D38" s="83">
        <f>D39+D41</f>
        <v>2554700</v>
      </c>
      <c r="E38" s="36">
        <f>E41+E40</f>
        <v>820163.87</v>
      </c>
      <c r="F38" s="81">
        <f t="shared" si="0"/>
        <v>1734536.13</v>
      </c>
    </row>
    <row r="39" spans="1:6" ht="23.25" x14ac:dyDescent="0.35">
      <c r="A39" s="26" t="s">
        <v>47</v>
      </c>
      <c r="B39" s="78" t="s">
        <v>78</v>
      </c>
      <c r="C39" s="78" t="s">
        <v>101</v>
      </c>
      <c r="D39" s="83">
        <f>D40</f>
        <v>209400</v>
      </c>
      <c r="E39" s="36">
        <f>E40</f>
        <v>53755.34</v>
      </c>
      <c r="F39" s="81">
        <f t="shared" si="0"/>
        <v>155644.66</v>
      </c>
    </row>
    <row r="40" spans="1:6" ht="101.25" customHeight="1" x14ac:dyDescent="0.35">
      <c r="A40" s="26" t="s">
        <v>200</v>
      </c>
      <c r="B40" s="78" t="s">
        <v>78</v>
      </c>
      <c r="C40" s="78" t="s">
        <v>194</v>
      </c>
      <c r="D40" s="83">
        <v>209400</v>
      </c>
      <c r="E40" s="152">
        <v>53755.34</v>
      </c>
      <c r="F40" s="81">
        <f t="shared" si="0"/>
        <v>155644.66</v>
      </c>
    </row>
    <row r="41" spans="1:6" ht="30.75" customHeight="1" x14ac:dyDescent="0.35">
      <c r="A41" s="26" t="s">
        <v>48</v>
      </c>
      <c r="B41" s="78" t="s">
        <v>78</v>
      </c>
      <c r="C41" s="78" t="s">
        <v>102</v>
      </c>
      <c r="D41" s="83">
        <f>D42+D44</f>
        <v>2345300</v>
      </c>
      <c r="E41" s="152">
        <f>E42+E44</f>
        <v>766408.53</v>
      </c>
      <c r="F41" s="81">
        <f t="shared" si="0"/>
        <v>1578891.47</v>
      </c>
    </row>
    <row r="42" spans="1:6" ht="32.25" customHeight="1" x14ac:dyDescent="0.35">
      <c r="A42" s="26" t="s">
        <v>186</v>
      </c>
      <c r="B42" s="78" t="s">
        <v>78</v>
      </c>
      <c r="C42" s="78" t="s">
        <v>238</v>
      </c>
      <c r="D42" s="83">
        <f>D43</f>
        <v>562300</v>
      </c>
      <c r="E42" s="152">
        <f>E43</f>
        <v>354967.11</v>
      </c>
      <c r="F42" s="81">
        <f t="shared" si="0"/>
        <v>207332.89</v>
      </c>
    </row>
    <row r="43" spans="1:6" ht="74.25" customHeight="1" x14ac:dyDescent="0.35">
      <c r="A43" s="26" t="s">
        <v>188</v>
      </c>
      <c r="B43" s="78" t="s">
        <v>78</v>
      </c>
      <c r="C43" s="78" t="s">
        <v>183</v>
      </c>
      <c r="D43" s="83">
        <v>562300</v>
      </c>
      <c r="E43" s="152">
        <v>354967.11</v>
      </c>
      <c r="F43" s="81">
        <f t="shared" si="0"/>
        <v>207332.89</v>
      </c>
    </row>
    <row r="44" spans="1:6" ht="33" customHeight="1" x14ac:dyDescent="0.35">
      <c r="A44" s="26" t="s">
        <v>189</v>
      </c>
      <c r="B44" s="78" t="s">
        <v>78</v>
      </c>
      <c r="C44" s="78" t="s">
        <v>184</v>
      </c>
      <c r="D44" s="83">
        <f>D45</f>
        <v>1783000</v>
      </c>
      <c r="E44" s="152">
        <f>E45</f>
        <v>411441.42</v>
      </c>
      <c r="F44" s="81">
        <f t="shared" si="0"/>
        <v>1371558.58</v>
      </c>
    </row>
    <row r="45" spans="1:6" ht="103.5" customHeight="1" x14ac:dyDescent="0.35">
      <c r="A45" s="26" t="s">
        <v>190</v>
      </c>
      <c r="B45" s="78" t="s">
        <v>78</v>
      </c>
      <c r="C45" s="78" t="s">
        <v>185</v>
      </c>
      <c r="D45" s="34">
        <v>1783000</v>
      </c>
      <c r="E45" s="185">
        <v>411441.42</v>
      </c>
      <c r="F45" s="81">
        <f t="shared" si="0"/>
        <v>1371558.58</v>
      </c>
    </row>
    <row r="46" spans="1:6" ht="25.5" customHeight="1" x14ac:dyDescent="0.35">
      <c r="A46" s="26" t="s">
        <v>122</v>
      </c>
      <c r="B46" s="78" t="s">
        <v>78</v>
      </c>
      <c r="C46" s="78" t="s">
        <v>123</v>
      </c>
      <c r="D46" s="34">
        <f t="shared" ref="D46:D47" si="1">D47</f>
        <v>7900</v>
      </c>
      <c r="E46" s="186">
        <f>E47</f>
        <v>980</v>
      </c>
      <c r="F46" s="81">
        <f t="shared" si="0"/>
        <v>6920</v>
      </c>
    </row>
    <row r="47" spans="1:6" ht="105" customHeight="1" x14ac:dyDescent="0.35">
      <c r="A47" s="26" t="s">
        <v>124</v>
      </c>
      <c r="B47" s="78" t="s">
        <v>78</v>
      </c>
      <c r="C47" s="78" t="s">
        <v>125</v>
      </c>
      <c r="D47" s="34">
        <f t="shared" si="1"/>
        <v>7900</v>
      </c>
      <c r="E47" s="186">
        <f>E48</f>
        <v>980</v>
      </c>
      <c r="F47" s="81">
        <f t="shared" si="0"/>
        <v>6920</v>
      </c>
    </row>
    <row r="48" spans="1:6" ht="165" customHeight="1" x14ac:dyDescent="0.35">
      <c r="A48" s="26" t="s">
        <v>273</v>
      </c>
      <c r="B48" s="78" t="s">
        <v>78</v>
      </c>
      <c r="C48" s="78" t="s">
        <v>126</v>
      </c>
      <c r="D48" s="34">
        <v>7900</v>
      </c>
      <c r="E48" s="186">
        <v>980</v>
      </c>
      <c r="F48" s="81">
        <f t="shared" si="0"/>
        <v>6920</v>
      </c>
    </row>
    <row r="49" spans="1:6" ht="93" x14ac:dyDescent="0.35">
      <c r="A49" s="26" t="s">
        <v>49</v>
      </c>
      <c r="B49" s="78" t="s">
        <v>78</v>
      </c>
      <c r="C49" s="78" t="s">
        <v>103</v>
      </c>
      <c r="D49" s="34">
        <f t="shared" ref="D49" si="2">D50</f>
        <v>255900</v>
      </c>
      <c r="E49" s="186">
        <f>E50</f>
        <v>170520.88</v>
      </c>
      <c r="F49" s="81">
        <f t="shared" si="0"/>
        <v>85379.12</v>
      </c>
    </row>
    <row r="50" spans="1:6" ht="213" customHeight="1" x14ac:dyDescent="0.35">
      <c r="A50" s="26" t="s">
        <v>92</v>
      </c>
      <c r="B50" s="78" t="s">
        <v>78</v>
      </c>
      <c r="C50" s="78" t="s">
        <v>104</v>
      </c>
      <c r="D50" s="34">
        <f>D51+D60</f>
        <v>255900</v>
      </c>
      <c r="E50" s="186">
        <f>E51</f>
        <v>170520.88</v>
      </c>
      <c r="F50" s="81">
        <f t="shared" si="0"/>
        <v>85379.12</v>
      </c>
    </row>
    <row r="51" spans="1:6" ht="165" customHeight="1" x14ac:dyDescent="0.35">
      <c r="A51" s="26" t="s">
        <v>267</v>
      </c>
      <c r="B51" s="78" t="s">
        <v>78</v>
      </c>
      <c r="C51" s="78" t="s">
        <v>105</v>
      </c>
      <c r="D51" s="34">
        <f>D59</f>
        <v>254700</v>
      </c>
      <c r="E51" s="186">
        <f>E59</f>
        <v>170520.88</v>
      </c>
      <c r="F51" s="81">
        <f t="shared" si="0"/>
        <v>84179.12</v>
      </c>
    </row>
    <row r="52" spans="1:6" ht="15.75" hidden="1" customHeight="1" x14ac:dyDescent="0.35">
      <c r="A52" s="26" t="s">
        <v>94</v>
      </c>
      <c r="B52" s="78" t="s">
        <v>78</v>
      </c>
      <c r="C52" s="78" t="s">
        <v>116</v>
      </c>
      <c r="D52" s="34">
        <v>83700</v>
      </c>
      <c r="E52" s="186">
        <v>64934.76</v>
      </c>
      <c r="F52" s="81">
        <f t="shared" si="0"/>
        <v>18765.239999999998</v>
      </c>
    </row>
    <row r="53" spans="1:6" ht="9" hidden="1" customHeight="1" x14ac:dyDescent="0.35">
      <c r="A53" s="26" t="s">
        <v>51</v>
      </c>
      <c r="B53" s="78" t="s">
        <v>78</v>
      </c>
      <c r="C53" s="78" t="s">
        <v>71</v>
      </c>
      <c r="D53" s="34">
        <f t="shared" ref="D53:E55" si="3">D54</f>
        <v>0</v>
      </c>
      <c r="E53" s="186">
        <f t="shared" si="3"/>
        <v>0</v>
      </c>
      <c r="F53" s="81">
        <f t="shared" si="0"/>
        <v>0</v>
      </c>
    </row>
    <row r="54" spans="1:6" ht="12" hidden="1" customHeight="1" x14ac:dyDescent="0.35">
      <c r="A54" s="26" t="s">
        <v>52</v>
      </c>
      <c r="B54" s="78" t="s">
        <v>78</v>
      </c>
      <c r="C54" s="78" t="s">
        <v>72</v>
      </c>
      <c r="D54" s="34">
        <f t="shared" si="3"/>
        <v>0</v>
      </c>
      <c r="E54" s="186">
        <f t="shared" si="3"/>
        <v>0</v>
      </c>
      <c r="F54" s="81">
        <f t="shared" si="0"/>
        <v>0</v>
      </c>
    </row>
    <row r="55" spans="1:6" ht="11.25" hidden="1" customHeight="1" x14ac:dyDescent="0.35">
      <c r="A55" s="85" t="s">
        <v>53</v>
      </c>
      <c r="B55" s="78" t="s">
        <v>78</v>
      </c>
      <c r="C55" s="78" t="s">
        <v>73</v>
      </c>
      <c r="D55" s="34">
        <f t="shared" si="3"/>
        <v>0</v>
      </c>
      <c r="E55" s="186">
        <f t="shared" si="3"/>
        <v>0</v>
      </c>
      <c r="F55" s="81">
        <f t="shared" si="0"/>
        <v>0</v>
      </c>
    </row>
    <row r="56" spans="1:6" ht="11.25" hidden="1" customHeight="1" x14ac:dyDescent="0.35">
      <c r="A56" s="85" t="s">
        <v>54</v>
      </c>
      <c r="B56" s="78" t="s">
        <v>78</v>
      </c>
      <c r="C56" s="78" t="s">
        <v>74</v>
      </c>
      <c r="D56" s="34"/>
      <c r="E56" s="186"/>
      <c r="F56" s="81">
        <f t="shared" si="0"/>
        <v>0</v>
      </c>
    </row>
    <row r="57" spans="1:6" ht="26.25" hidden="1" customHeight="1" x14ac:dyDescent="0.35">
      <c r="A57" s="26" t="s">
        <v>49</v>
      </c>
      <c r="B57" s="78" t="s">
        <v>78</v>
      </c>
      <c r="C57" s="78" t="s">
        <v>69</v>
      </c>
      <c r="D57" s="34"/>
      <c r="E57" s="186">
        <f>E58</f>
        <v>170520.88</v>
      </c>
      <c r="F57" s="81">
        <f t="shared" si="0"/>
        <v>-170520.88</v>
      </c>
    </row>
    <row r="58" spans="1:6" ht="12.75" hidden="1" customHeight="1" x14ac:dyDescent="0.35">
      <c r="A58" s="26" t="s">
        <v>50</v>
      </c>
      <c r="B58" s="78" t="s">
        <v>78</v>
      </c>
      <c r="C58" s="78" t="s">
        <v>70</v>
      </c>
      <c r="D58" s="34">
        <v>0</v>
      </c>
      <c r="E58" s="186">
        <f>E59</f>
        <v>170520.88</v>
      </c>
      <c r="F58" s="81">
        <f t="shared" si="0"/>
        <v>-170520.88</v>
      </c>
    </row>
    <row r="59" spans="1:6" ht="170.25" customHeight="1" x14ac:dyDescent="0.35">
      <c r="A59" s="26" t="s">
        <v>195</v>
      </c>
      <c r="B59" s="78" t="s">
        <v>78</v>
      </c>
      <c r="C59" s="78" t="s">
        <v>187</v>
      </c>
      <c r="D59" s="34">
        <v>254700</v>
      </c>
      <c r="E59" s="186">
        <v>170520.88</v>
      </c>
      <c r="F59" s="81">
        <f t="shared" si="0"/>
        <v>84179.12</v>
      </c>
    </row>
    <row r="60" spans="1:6" ht="120" customHeight="1" x14ac:dyDescent="0.35">
      <c r="A60" s="26" t="s">
        <v>496</v>
      </c>
      <c r="B60" s="78" t="s">
        <v>78</v>
      </c>
      <c r="C60" s="78" t="s">
        <v>495</v>
      </c>
      <c r="D60" s="34">
        <f>D61</f>
        <v>1200</v>
      </c>
      <c r="E60" s="186">
        <v>0</v>
      </c>
      <c r="F60" s="81">
        <f>F61</f>
        <v>1200</v>
      </c>
    </row>
    <row r="61" spans="1:6" ht="117.75" customHeight="1" x14ac:dyDescent="0.35">
      <c r="A61" s="26" t="s">
        <v>498</v>
      </c>
      <c r="B61" s="78" t="s">
        <v>78</v>
      </c>
      <c r="C61" s="78" t="s">
        <v>497</v>
      </c>
      <c r="D61" s="34">
        <v>1200</v>
      </c>
      <c r="E61" s="186">
        <v>0</v>
      </c>
      <c r="F61" s="81">
        <v>1200</v>
      </c>
    </row>
    <row r="62" spans="1:6" ht="78.75" customHeight="1" x14ac:dyDescent="0.35">
      <c r="A62" s="87" t="s">
        <v>449</v>
      </c>
      <c r="B62" s="78" t="s">
        <v>78</v>
      </c>
      <c r="C62" s="131" t="s">
        <v>448</v>
      </c>
      <c r="D62" s="34">
        <f t="shared" ref="D62:E64" si="4">D63</f>
        <v>0</v>
      </c>
      <c r="E62" s="185">
        <f t="shared" si="4"/>
        <v>0</v>
      </c>
      <c r="F62" s="81">
        <f t="shared" si="0"/>
        <v>0</v>
      </c>
    </row>
    <row r="63" spans="1:6" ht="41.25" customHeight="1" x14ac:dyDescent="0.35">
      <c r="A63" s="87" t="s">
        <v>447</v>
      </c>
      <c r="B63" s="78" t="s">
        <v>78</v>
      </c>
      <c r="C63" s="132" t="s">
        <v>446</v>
      </c>
      <c r="D63" s="34">
        <f t="shared" si="4"/>
        <v>0</v>
      </c>
      <c r="E63" s="185">
        <f t="shared" si="4"/>
        <v>0</v>
      </c>
      <c r="F63" s="81">
        <f t="shared" si="0"/>
        <v>0</v>
      </c>
    </row>
    <row r="64" spans="1:6" ht="41.25" customHeight="1" x14ac:dyDescent="0.35">
      <c r="A64" s="87" t="s">
        <v>463</v>
      </c>
      <c r="B64" s="78" t="s">
        <v>78</v>
      </c>
      <c r="C64" s="78" t="s">
        <v>464</v>
      </c>
      <c r="D64" s="34">
        <f t="shared" si="4"/>
        <v>0</v>
      </c>
      <c r="E64" s="185">
        <f t="shared" si="4"/>
        <v>0</v>
      </c>
      <c r="F64" s="81">
        <f t="shared" si="0"/>
        <v>0</v>
      </c>
    </row>
    <row r="65" spans="1:6" ht="54.75" customHeight="1" x14ac:dyDescent="0.35">
      <c r="A65" s="86" t="s">
        <v>445</v>
      </c>
      <c r="B65" s="78" t="s">
        <v>78</v>
      </c>
      <c r="C65" s="78" t="s">
        <v>444</v>
      </c>
      <c r="D65" s="34">
        <v>0</v>
      </c>
      <c r="E65" s="186">
        <v>0</v>
      </c>
      <c r="F65" s="81">
        <f t="shared" si="0"/>
        <v>0</v>
      </c>
    </row>
    <row r="66" spans="1:6" ht="27.75" customHeight="1" x14ac:dyDescent="0.35">
      <c r="A66" s="26" t="s">
        <v>142</v>
      </c>
      <c r="B66" s="78" t="s">
        <v>78</v>
      </c>
      <c r="C66" s="78" t="s">
        <v>143</v>
      </c>
      <c r="D66" s="35">
        <f>D67</f>
        <v>47700</v>
      </c>
      <c r="E66" s="186">
        <f>E68+E72+E71</f>
        <v>12096.77</v>
      </c>
      <c r="F66" s="81">
        <f t="shared" si="0"/>
        <v>35603.229999999996</v>
      </c>
    </row>
    <row r="67" spans="1:6" ht="48.75" customHeight="1" x14ac:dyDescent="0.35">
      <c r="A67" s="85" t="s">
        <v>268</v>
      </c>
      <c r="B67" s="78" t="s">
        <v>78</v>
      </c>
      <c r="C67" s="78" t="s">
        <v>128</v>
      </c>
      <c r="D67" s="35">
        <f>D68</f>
        <v>47700</v>
      </c>
      <c r="E67" s="202">
        <f>E68</f>
        <v>10474.94</v>
      </c>
      <c r="F67" s="81">
        <f t="shared" si="0"/>
        <v>37225.06</v>
      </c>
    </row>
    <row r="68" spans="1:6" ht="91.5" customHeight="1" x14ac:dyDescent="0.35">
      <c r="A68" s="85" t="s">
        <v>269</v>
      </c>
      <c r="B68" s="78" t="s">
        <v>78</v>
      </c>
      <c r="C68" s="78" t="s">
        <v>240</v>
      </c>
      <c r="D68" s="35">
        <v>47700</v>
      </c>
      <c r="E68" s="202">
        <v>10474.94</v>
      </c>
      <c r="F68" s="81">
        <f t="shared" si="0"/>
        <v>37225.06</v>
      </c>
    </row>
    <row r="69" spans="1:6" ht="75" customHeight="1" x14ac:dyDescent="0.35">
      <c r="A69" s="187" t="s">
        <v>487</v>
      </c>
      <c r="B69" s="188"/>
      <c r="C69" s="188" t="s">
        <v>486</v>
      </c>
      <c r="D69" s="35">
        <v>0</v>
      </c>
      <c r="E69" s="186">
        <f>E70</f>
        <v>0</v>
      </c>
      <c r="F69" s="81">
        <f>D69-E69</f>
        <v>0</v>
      </c>
    </row>
    <row r="70" spans="1:6" ht="82.5" customHeight="1" x14ac:dyDescent="0.35">
      <c r="A70" s="187" t="s">
        <v>491</v>
      </c>
      <c r="B70" s="188" t="s">
        <v>78</v>
      </c>
      <c r="C70" s="188" t="s">
        <v>485</v>
      </c>
      <c r="D70" s="35">
        <v>0</v>
      </c>
      <c r="E70" s="186">
        <v>0</v>
      </c>
      <c r="F70" s="81">
        <f>D70-E70</f>
        <v>0</v>
      </c>
    </row>
    <row r="71" spans="1:6" ht="82.5" customHeight="1" x14ac:dyDescent="0.35">
      <c r="A71" s="187"/>
      <c r="B71" s="188" t="s">
        <v>78</v>
      </c>
      <c r="C71" s="188" t="s">
        <v>531</v>
      </c>
      <c r="D71" s="35">
        <v>0</v>
      </c>
      <c r="E71" s="186">
        <v>259.56</v>
      </c>
      <c r="F71" s="81">
        <f>D71-E71</f>
        <v>-259.56</v>
      </c>
    </row>
    <row r="72" spans="1:6" ht="108.75" customHeight="1" x14ac:dyDescent="0.35">
      <c r="A72" s="187" t="s">
        <v>488</v>
      </c>
      <c r="B72" s="78" t="s">
        <v>78</v>
      </c>
      <c r="C72" s="78" t="s">
        <v>490</v>
      </c>
      <c r="D72" s="35">
        <v>0</v>
      </c>
      <c r="E72" s="186">
        <f>E73</f>
        <v>1362.27</v>
      </c>
      <c r="F72" s="81">
        <f>D72-E72</f>
        <v>-1362.27</v>
      </c>
    </row>
    <row r="73" spans="1:6" ht="142.5" customHeight="1" x14ac:dyDescent="0.35">
      <c r="A73" s="187" t="s">
        <v>489</v>
      </c>
      <c r="B73" s="78" t="s">
        <v>78</v>
      </c>
      <c r="C73" s="78" t="s">
        <v>480</v>
      </c>
      <c r="D73" s="35">
        <v>0</v>
      </c>
      <c r="E73" s="186">
        <v>1362.27</v>
      </c>
      <c r="F73" s="81">
        <f>D73-E73</f>
        <v>-1362.27</v>
      </c>
    </row>
    <row r="74" spans="1:6" ht="54.75" customHeight="1" x14ac:dyDescent="0.35">
      <c r="A74" s="187" t="s">
        <v>493</v>
      </c>
      <c r="B74" s="78" t="s">
        <v>78</v>
      </c>
      <c r="C74" s="78" t="s">
        <v>494</v>
      </c>
      <c r="D74" s="35">
        <v>0</v>
      </c>
      <c r="E74" s="186">
        <f>E75</f>
        <v>-980</v>
      </c>
      <c r="F74" s="81">
        <f t="shared" si="0"/>
        <v>980</v>
      </c>
    </row>
    <row r="75" spans="1:6" ht="48.75" customHeight="1" x14ac:dyDescent="0.35">
      <c r="A75" s="26" t="s">
        <v>492</v>
      </c>
      <c r="B75" s="78" t="s">
        <v>78</v>
      </c>
      <c r="C75" s="78" t="s">
        <v>472</v>
      </c>
      <c r="D75" s="35">
        <f>D76</f>
        <v>0</v>
      </c>
      <c r="E75" s="186">
        <f>E76</f>
        <v>-980</v>
      </c>
      <c r="F75" s="81">
        <f t="shared" si="0"/>
        <v>980</v>
      </c>
    </row>
    <row r="76" spans="1:6" ht="48.75" customHeight="1" x14ac:dyDescent="0.35">
      <c r="A76" s="85" t="s">
        <v>471</v>
      </c>
      <c r="B76" s="78" t="s">
        <v>78</v>
      </c>
      <c r="C76" s="78" t="s">
        <v>473</v>
      </c>
      <c r="D76" s="35">
        <v>0</v>
      </c>
      <c r="E76" s="202">
        <v>-980</v>
      </c>
      <c r="F76" s="81">
        <f t="shared" si="0"/>
        <v>980</v>
      </c>
    </row>
    <row r="77" spans="1:6" ht="23.25" x14ac:dyDescent="0.35">
      <c r="A77" s="26" t="s">
        <v>55</v>
      </c>
      <c r="B77" s="78" t="s">
        <v>78</v>
      </c>
      <c r="C77" s="78" t="s">
        <v>106</v>
      </c>
      <c r="D77" s="34">
        <f>D78</f>
        <v>19951400</v>
      </c>
      <c r="E77" s="185">
        <f>E79+E82+E87</f>
        <v>9830342</v>
      </c>
      <c r="F77" s="81">
        <f t="shared" si="0"/>
        <v>10121058</v>
      </c>
    </row>
    <row r="78" spans="1:6" ht="84" customHeight="1" x14ac:dyDescent="0.35">
      <c r="A78" s="26" t="s">
        <v>56</v>
      </c>
      <c r="B78" s="78" t="s">
        <v>78</v>
      </c>
      <c r="C78" s="78" t="s">
        <v>107</v>
      </c>
      <c r="D78" s="34">
        <f>D79+D82+D87</f>
        <v>19951400</v>
      </c>
      <c r="E78" s="185">
        <f>E79+E82+E87</f>
        <v>9830342</v>
      </c>
      <c r="F78" s="81">
        <f t="shared" si="0"/>
        <v>10121058</v>
      </c>
    </row>
    <row r="79" spans="1:6" ht="58.5" customHeight="1" x14ac:dyDescent="0.35">
      <c r="A79" s="26" t="s">
        <v>443</v>
      </c>
      <c r="B79" s="78" t="s">
        <v>78</v>
      </c>
      <c r="C79" s="78" t="s">
        <v>108</v>
      </c>
      <c r="D79" s="34">
        <f t="shared" ref="D79:E80" si="5">D80</f>
        <v>3458100</v>
      </c>
      <c r="E79" s="186">
        <f t="shared" si="5"/>
        <v>2835600</v>
      </c>
      <c r="F79" s="81">
        <f>D79-E79</f>
        <v>622500</v>
      </c>
    </row>
    <row r="80" spans="1:6" ht="45" customHeight="1" x14ac:dyDescent="0.35">
      <c r="A80" s="26" t="s">
        <v>57</v>
      </c>
      <c r="B80" s="78" t="s">
        <v>78</v>
      </c>
      <c r="C80" s="78" t="s">
        <v>109</v>
      </c>
      <c r="D80" s="34">
        <f t="shared" si="5"/>
        <v>3458100</v>
      </c>
      <c r="E80" s="186">
        <f t="shared" si="5"/>
        <v>2835600</v>
      </c>
      <c r="F80" s="81">
        <f t="shared" si="0"/>
        <v>622500</v>
      </c>
    </row>
    <row r="81" spans="1:6" ht="46.5" x14ac:dyDescent="0.35">
      <c r="A81" s="26" t="s">
        <v>241</v>
      </c>
      <c r="B81" s="78" t="s">
        <v>78</v>
      </c>
      <c r="C81" s="78" t="s">
        <v>191</v>
      </c>
      <c r="D81" s="34">
        <v>3458100</v>
      </c>
      <c r="E81" s="186">
        <v>2835600</v>
      </c>
      <c r="F81" s="81">
        <f t="shared" si="0"/>
        <v>622500</v>
      </c>
    </row>
    <row r="82" spans="1:6" ht="75" customHeight="1" x14ac:dyDescent="0.35">
      <c r="A82" s="26" t="s">
        <v>442</v>
      </c>
      <c r="B82" s="78" t="s">
        <v>78</v>
      </c>
      <c r="C82" s="78" t="s">
        <v>110</v>
      </c>
      <c r="D82" s="34">
        <f>D84+D86</f>
        <v>173500</v>
      </c>
      <c r="E82" s="186">
        <f>E84+E86</f>
        <v>173500</v>
      </c>
      <c r="F82" s="81">
        <f>D82-E82</f>
        <v>0</v>
      </c>
    </row>
    <row r="83" spans="1:6" ht="82.5" customHeight="1" x14ac:dyDescent="0.35">
      <c r="A83" s="26" t="s">
        <v>58</v>
      </c>
      <c r="B83" s="78" t="s">
        <v>78</v>
      </c>
      <c r="C83" s="78" t="s">
        <v>111</v>
      </c>
      <c r="D83" s="34">
        <f>D84</f>
        <v>173300</v>
      </c>
      <c r="E83" s="186">
        <f>E84</f>
        <v>173300</v>
      </c>
      <c r="F83" s="81">
        <f t="shared" si="0"/>
        <v>0</v>
      </c>
    </row>
    <row r="84" spans="1:6" ht="100.5" customHeight="1" x14ac:dyDescent="0.35">
      <c r="A84" s="26" t="s">
        <v>201</v>
      </c>
      <c r="B84" s="78" t="s">
        <v>78</v>
      </c>
      <c r="C84" s="78" t="s">
        <v>196</v>
      </c>
      <c r="D84" s="34">
        <v>173300</v>
      </c>
      <c r="E84" s="186">
        <v>173300</v>
      </c>
      <c r="F84" s="81">
        <f t="shared" si="0"/>
        <v>0</v>
      </c>
    </row>
    <row r="85" spans="1:6" ht="84.75" customHeight="1" x14ac:dyDescent="0.35">
      <c r="A85" s="26" t="s">
        <v>270</v>
      </c>
      <c r="B85" s="78" t="s">
        <v>78</v>
      </c>
      <c r="C85" s="78" t="s">
        <v>112</v>
      </c>
      <c r="D85" s="90">
        <f>D86</f>
        <v>200</v>
      </c>
      <c r="E85" s="203">
        <f>E86</f>
        <v>200</v>
      </c>
      <c r="F85" s="81">
        <f t="shared" si="0"/>
        <v>0</v>
      </c>
    </row>
    <row r="86" spans="1:6" ht="82.5" customHeight="1" x14ac:dyDescent="0.35">
      <c r="A86" s="26" t="s">
        <v>271</v>
      </c>
      <c r="B86" s="78" t="s">
        <v>78</v>
      </c>
      <c r="C86" s="78" t="s">
        <v>237</v>
      </c>
      <c r="D86" s="34">
        <v>200</v>
      </c>
      <c r="E86" s="203">
        <v>200</v>
      </c>
      <c r="F86" s="81">
        <f t="shared" si="0"/>
        <v>0</v>
      </c>
    </row>
    <row r="87" spans="1:6" ht="28.5" customHeight="1" x14ac:dyDescent="0.35">
      <c r="A87" s="26" t="s">
        <v>59</v>
      </c>
      <c r="B87" s="78" t="s">
        <v>78</v>
      </c>
      <c r="C87" s="78" t="s">
        <v>113</v>
      </c>
      <c r="D87" s="34">
        <f>D88</f>
        <v>16319800</v>
      </c>
      <c r="E87" s="186">
        <f>E88</f>
        <v>6821242</v>
      </c>
      <c r="F87" s="81">
        <f t="shared" si="0"/>
        <v>9498558</v>
      </c>
    </row>
    <row r="88" spans="1:6" ht="74.25" customHeight="1" x14ac:dyDescent="0.35">
      <c r="A88" s="26" t="s">
        <v>500</v>
      </c>
      <c r="B88" s="78" t="s">
        <v>78</v>
      </c>
      <c r="C88" s="78" t="s">
        <v>114</v>
      </c>
      <c r="D88" s="34">
        <f>D89</f>
        <v>16319800</v>
      </c>
      <c r="E88" s="186">
        <f>E89</f>
        <v>6821242</v>
      </c>
      <c r="F88" s="81">
        <f t="shared" si="0"/>
        <v>9498558</v>
      </c>
    </row>
    <row r="89" spans="1:6" ht="66" customHeight="1" x14ac:dyDescent="0.35">
      <c r="A89" s="26" t="s">
        <v>499</v>
      </c>
      <c r="B89" s="78" t="s">
        <v>78</v>
      </c>
      <c r="C89" s="78" t="s">
        <v>236</v>
      </c>
      <c r="D89" s="34">
        <v>16319800</v>
      </c>
      <c r="E89" s="186">
        <v>6821242</v>
      </c>
      <c r="F89" s="81">
        <f t="shared" ref="F89" si="6">D89-E89</f>
        <v>9498558</v>
      </c>
    </row>
    <row r="90" spans="1:6" ht="28.5" customHeight="1" x14ac:dyDescent="0.35">
      <c r="A90" s="99"/>
      <c r="B90" s="133"/>
      <c r="C90" s="134"/>
      <c r="D90" s="135"/>
      <c r="E90" s="150"/>
      <c r="F90" s="135"/>
    </row>
    <row r="91" spans="1:6" ht="15.95" customHeight="1" x14ac:dyDescent="0.25">
      <c r="A91" s="99"/>
      <c r="B91" s="136"/>
      <c r="C91" s="137"/>
      <c r="D91" s="137"/>
      <c r="E91" s="137"/>
      <c r="F91" s="137"/>
    </row>
    <row r="92" spans="1:6" ht="15.95" customHeight="1" x14ac:dyDescent="0.25">
      <c r="A92" s="99"/>
      <c r="B92" s="136"/>
      <c r="C92" s="137"/>
      <c r="D92" s="137"/>
      <c r="E92" s="137"/>
      <c r="F92" s="137"/>
    </row>
    <row r="93" spans="1:6" ht="15.95" customHeight="1" x14ac:dyDescent="0.25">
      <c r="A93" s="99"/>
      <c r="B93" s="136"/>
      <c r="C93" s="137"/>
      <c r="D93" s="137"/>
      <c r="E93" s="137"/>
      <c r="F93" s="137"/>
    </row>
    <row r="94" spans="1:6" ht="15.95" customHeight="1" x14ac:dyDescent="0.25">
      <c r="A94" s="99"/>
      <c r="B94" s="136"/>
      <c r="C94" s="137"/>
      <c r="D94" s="137"/>
      <c r="E94" s="137"/>
      <c r="F94" s="137"/>
    </row>
    <row r="95" spans="1:6" ht="15.95" customHeight="1" x14ac:dyDescent="0.25">
      <c r="A95" s="99"/>
      <c r="B95" s="136"/>
      <c r="C95" s="137"/>
      <c r="D95" s="137"/>
      <c r="E95" s="137"/>
      <c r="F95" s="137"/>
    </row>
    <row r="96" spans="1:6" ht="15.95" customHeight="1" x14ac:dyDescent="0.25">
      <c r="A96" s="99"/>
      <c r="B96" s="136"/>
      <c r="C96" s="137"/>
      <c r="D96" s="137"/>
      <c r="E96" s="137"/>
      <c r="F96" s="137"/>
    </row>
    <row r="97" spans="1:6" ht="15.95" customHeight="1" x14ac:dyDescent="0.25">
      <c r="A97" s="99"/>
      <c r="B97" s="136"/>
      <c r="C97" s="137"/>
      <c r="D97" s="137"/>
      <c r="E97" s="137"/>
      <c r="F97" s="137"/>
    </row>
    <row r="98" spans="1:6" ht="15.95" customHeight="1" x14ac:dyDescent="0.25">
      <c r="A98" s="99"/>
      <c r="B98" s="136"/>
      <c r="C98" s="137"/>
      <c r="D98" s="137"/>
      <c r="E98" s="137"/>
      <c r="F98" s="137"/>
    </row>
    <row r="99" spans="1:6" ht="15.95" customHeight="1" x14ac:dyDescent="0.25">
      <c r="A99" s="99"/>
      <c r="B99" s="136"/>
      <c r="C99" s="137"/>
      <c r="D99" s="137"/>
      <c r="E99" s="137"/>
      <c r="F99" s="137"/>
    </row>
    <row r="100" spans="1:6" ht="15.95" customHeight="1" x14ac:dyDescent="0.25">
      <c r="A100" s="99"/>
      <c r="B100" s="136"/>
      <c r="C100" s="137"/>
      <c r="D100" s="137"/>
      <c r="E100" s="137"/>
      <c r="F100" s="137"/>
    </row>
    <row r="101" spans="1:6" ht="22.5" customHeight="1" x14ac:dyDescent="0.25">
      <c r="A101" s="99"/>
      <c r="B101" s="136"/>
      <c r="C101" s="137"/>
      <c r="D101" s="137"/>
      <c r="E101" s="137"/>
      <c r="F101" s="137"/>
    </row>
    <row r="102" spans="1:6" ht="12.75" customHeight="1" x14ac:dyDescent="0.25">
      <c r="A102" s="138"/>
      <c r="B102" s="139"/>
      <c r="C102" s="137"/>
      <c r="D102" s="137"/>
      <c r="E102" s="137"/>
      <c r="F102" s="137"/>
    </row>
    <row r="103" spans="1:6" ht="12.75" customHeight="1" x14ac:dyDescent="0.25">
      <c r="A103" s="138"/>
      <c r="B103" s="139"/>
      <c r="C103" s="137"/>
      <c r="D103" s="137"/>
      <c r="E103" s="137"/>
      <c r="F103" s="137"/>
    </row>
    <row r="104" spans="1:6" ht="12.75" customHeight="1" x14ac:dyDescent="0.25">
      <c r="A104" s="138"/>
      <c r="B104" s="139"/>
      <c r="C104" s="137"/>
      <c r="D104" s="137"/>
      <c r="E104" s="137"/>
      <c r="F104" s="137"/>
    </row>
    <row r="105" spans="1:6" ht="12.75" customHeight="1" x14ac:dyDescent="0.25">
      <c r="A105" s="138"/>
      <c r="B105" s="139"/>
      <c r="C105" s="137"/>
      <c r="D105" s="137"/>
      <c r="E105" s="137"/>
      <c r="F105" s="137"/>
    </row>
    <row r="106" spans="1:6" ht="22.5" customHeight="1" x14ac:dyDescent="0.25">
      <c r="A106" s="138"/>
      <c r="B106" s="139"/>
      <c r="C106" s="137"/>
      <c r="D106" s="137"/>
      <c r="E106" s="137"/>
      <c r="F106" s="137"/>
    </row>
    <row r="107" spans="1:6" ht="11.25" customHeight="1" x14ac:dyDescent="0.25">
      <c r="A107" s="56"/>
      <c r="B107" s="56"/>
      <c r="C107" s="140"/>
      <c r="D107" s="141"/>
      <c r="E107" s="142"/>
      <c r="F107" s="143"/>
    </row>
    <row r="108" spans="1:6" ht="11.25" customHeight="1" x14ac:dyDescent="0.25">
      <c r="A108" s="56"/>
      <c r="B108" s="56"/>
      <c r="C108" s="140"/>
      <c r="D108" s="141"/>
      <c r="E108" s="142"/>
      <c r="F108" s="143"/>
    </row>
    <row r="109" spans="1:6" ht="11.25" customHeight="1" x14ac:dyDescent="0.25">
      <c r="A109" s="56"/>
      <c r="B109" s="56"/>
      <c r="C109" s="140"/>
      <c r="D109" s="141"/>
      <c r="E109" s="142"/>
      <c r="F109" s="143"/>
    </row>
    <row r="110" spans="1:6" ht="11.25" customHeight="1" x14ac:dyDescent="0.25">
      <c r="A110" s="56"/>
      <c r="B110" s="56"/>
      <c r="C110" s="140"/>
      <c r="D110" s="141"/>
      <c r="E110" s="142"/>
      <c r="F110" s="143"/>
    </row>
    <row r="111" spans="1:6" ht="11.25" customHeight="1" x14ac:dyDescent="0.25">
      <c r="A111" s="56"/>
      <c r="B111" s="56"/>
      <c r="C111" s="140"/>
      <c r="D111" s="141"/>
      <c r="E111" s="142"/>
      <c r="F111" s="143"/>
    </row>
    <row r="112" spans="1:6" ht="11.25" customHeight="1" x14ac:dyDescent="0.25">
      <c r="A112" s="56"/>
      <c r="B112" s="56"/>
      <c r="C112" s="140"/>
      <c r="D112" s="141"/>
      <c r="E112" s="142"/>
      <c r="F112" s="143"/>
    </row>
    <row r="113" spans="1:6" ht="11.25" customHeight="1" x14ac:dyDescent="0.25">
      <c r="A113" s="56"/>
      <c r="B113" s="56"/>
      <c r="C113" s="140"/>
      <c r="D113" s="141"/>
      <c r="E113" s="142"/>
      <c r="F113" s="143"/>
    </row>
    <row r="114" spans="1:6" ht="11.25" customHeight="1" x14ac:dyDescent="0.25">
      <c r="A114" s="56"/>
      <c r="B114" s="56"/>
      <c r="C114" s="140"/>
      <c r="D114" s="141"/>
      <c r="E114" s="142"/>
      <c r="F114" s="143"/>
    </row>
    <row r="115" spans="1:6" ht="11.25" customHeight="1" x14ac:dyDescent="0.25">
      <c r="A115" s="56"/>
      <c r="B115" s="56"/>
      <c r="C115" s="140"/>
      <c r="D115" s="141"/>
      <c r="E115" s="142"/>
      <c r="F115" s="143"/>
    </row>
    <row r="116" spans="1:6" ht="11.25" customHeight="1" x14ac:dyDescent="0.25">
      <c r="A116" s="56"/>
      <c r="B116" s="56"/>
      <c r="C116" s="140"/>
      <c r="D116" s="141"/>
      <c r="E116" s="142"/>
      <c r="F116" s="143"/>
    </row>
    <row r="117" spans="1:6" ht="11.25" customHeight="1" x14ac:dyDescent="0.25">
      <c r="A117" s="56"/>
      <c r="B117" s="56"/>
      <c r="C117" s="140"/>
      <c r="D117" s="141"/>
      <c r="E117" s="142"/>
      <c r="F117" s="143"/>
    </row>
    <row r="118" spans="1:6" ht="11.25" customHeight="1" x14ac:dyDescent="0.25">
      <c r="A118" s="7"/>
      <c r="B118" s="7"/>
      <c r="C118" s="21"/>
      <c r="D118" s="22"/>
    </row>
    <row r="119" spans="1:6" ht="11.25" customHeight="1" x14ac:dyDescent="0.25">
      <c r="A119" s="7"/>
      <c r="B119" s="7"/>
      <c r="C119" s="21"/>
      <c r="D119" s="22"/>
    </row>
    <row r="120" spans="1:6" ht="11.25" customHeight="1" x14ac:dyDescent="0.25">
      <c r="A120" s="7"/>
      <c r="B120" s="7"/>
      <c r="C120" s="21"/>
      <c r="D120" s="22"/>
    </row>
    <row r="121" spans="1:6" ht="11.25" customHeight="1" x14ac:dyDescent="0.25">
      <c r="A121" s="7"/>
      <c r="B121" s="7"/>
      <c r="C121" s="21"/>
      <c r="D121" s="22"/>
    </row>
    <row r="122" spans="1:6" ht="11.25" customHeight="1" x14ac:dyDescent="0.25">
      <c r="A122" s="7"/>
      <c r="B122" s="7"/>
      <c r="C122" s="21"/>
      <c r="D122" s="22"/>
    </row>
    <row r="123" spans="1:6" ht="11.25" customHeight="1" x14ac:dyDescent="0.25">
      <c r="A123" s="7"/>
      <c r="B123" s="7"/>
      <c r="C123" s="21"/>
      <c r="D123" s="22"/>
    </row>
    <row r="124" spans="1:6" ht="11.25" customHeight="1" x14ac:dyDescent="0.25">
      <c r="A124" s="7"/>
      <c r="B124" s="7"/>
      <c r="C124" s="21"/>
      <c r="D124" s="22"/>
    </row>
    <row r="125" spans="1:6" ht="11.25" customHeight="1" x14ac:dyDescent="0.25">
      <c r="A125" s="7"/>
      <c r="B125" s="7"/>
      <c r="C125" s="21"/>
      <c r="D125" s="22"/>
    </row>
    <row r="126" spans="1:6" ht="11.25" customHeight="1" x14ac:dyDescent="0.25">
      <c r="A126" s="7"/>
      <c r="B126" s="7"/>
      <c r="C126" s="21"/>
      <c r="D126" s="22"/>
    </row>
    <row r="127" spans="1:6" ht="23.25" customHeight="1" x14ac:dyDescent="0.25">
      <c r="A127" s="7"/>
    </row>
    <row r="128" spans="1:6" ht="9.9499999999999993" customHeight="1" x14ac:dyDescent="0.25"/>
    <row r="129" spans="1:3" ht="12.75" customHeight="1" x14ac:dyDescent="0.25">
      <c r="A129" s="21"/>
      <c r="B129" s="21"/>
      <c r="C129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8"/>
  <sheetViews>
    <sheetView showGridLines="0" view="pageBreakPreview" zoomScale="80" zoomScaleSheetLayoutView="80" workbookViewId="0">
      <selection activeCell="D134" sqref="D134"/>
    </sheetView>
  </sheetViews>
  <sheetFormatPr defaultRowHeight="12.75" x14ac:dyDescent="0.2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8" ht="24.75" customHeight="1" x14ac:dyDescent="0.3">
      <c r="A1" s="27"/>
      <c r="B1" s="28" t="s">
        <v>174</v>
      </c>
      <c r="C1" s="29"/>
      <c r="D1" s="27"/>
      <c r="E1" s="30" t="s">
        <v>23</v>
      </c>
      <c r="F1" s="1"/>
    </row>
    <row r="2" spans="1:8" ht="26.25" customHeight="1" x14ac:dyDescent="0.3">
      <c r="A2" s="31"/>
      <c r="B2" s="31"/>
      <c r="C2" s="32"/>
      <c r="D2" s="33"/>
      <c r="E2" s="98"/>
      <c r="F2" s="2"/>
    </row>
    <row r="3" spans="1:8" s="182" customFormat="1" ht="20.25" x14ac:dyDescent="0.3">
      <c r="A3" s="153"/>
      <c r="B3" s="154" t="s">
        <v>10</v>
      </c>
      <c r="C3" s="154" t="s">
        <v>7</v>
      </c>
      <c r="D3" s="155" t="s">
        <v>31</v>
      </c>
      <c r="E3" s="156"/>
      <c r="F3" s="157" t="s">
        <v>2</v>
      </c>
    </row>
    <row r="4" spans="1:8" s="182" customFormat="1" ht="20.25" x14ac:dyDescent="0.3">
      <c r="A4" s="158" t="s">
        <v>5</v>
      </c>
      <c r="B4" s="159" t="s">
        <v>11</v>
      </c>
      <c r="C4" s="158" t="s">
        <v>36</v>
      </c>
      <c r="D4" s="160" t="s">
        <v>30</v>
      </c>
      <c r="E4" s="158" t="s">
        <v>24</v>
      </c>
      <c r="F4" s="161" t="s">
        <v>3</v>
      </c>
    </row>
    <row r="5" spans="1:8" s="182" customFormat="1" ht="21" customHeight="1" x14ac:dyDescent="0.3">
      <c r="A5" s="158"/>
      <c r="B5" s="159" t="s">
        <v>12</v>
      </c>
      <c r="C5" s="159" t="s">
        <v>34</v>
      </c>
      <c r="D5" s="160" t="s">
        <v>3</v>
      </c>
      <c r="E5" s="160"/>
      <c r="F5" s="161"/>
    </row>
    <row r="6" spans="1:8" s="182" customFormat="1" ht="20.25" x14ac:dyDescent="0.2">
      <c r="A6" s="162">
        <v>1</v>
      </c>
      <c r="B6" s="163">
        <v>2</v>
      </c>
      <c r="C6" s="163">
        <v>3</v>
      </c>
      <c r="D6" s="155" t="s">
        <v>1</v>
      </c>
      <c r="E6" s="155" t="s">
        <v>25</v>
      </c>
      <c r="F6" s="164" t="s">
        <v>26</v>
      </c>
    </row>
    <row r="7" spans="1:8" s="182" customFormat="1" ht="20.25" x14ac:dyDescent="0.3">
      <c r="A7" s="165" t="s">
        <v>9</v>
      </c>
      <c r="B7" s="166" t="s">
        <v>13</v>
      </c>
      <c r="C7" s="166"/>
      <c r="D7" s="147">
        <f>D8</f>
        <v>23121400</v>
      </c>
      <c r="E7" s="146">
        <f>E8</f>
        <v>12382994.689999999</v>
      </c>
      <c r="F7" s="146">
        <f>D7-E7</f>
        <v>10738405.310000001</v>
      </c>
      <c r="G7" s="183"/>
      <c r="H7" s="183"/>
    </row>
    <row r="8" spans="1:8" s="182" customFormat="1" ht="40.5" x14ac:dyDescent="0.3">
      <c r="A8" s="167" t="s">
        <v>152</v>
      </c>
      <c r="B8" s="151" t="s">
        <v>13</v>
      </c>
      <c r="C8" s="151" t="s">
        <v>296</v>
      </c>
      <c r="D8" s="147">
        <f>D9+D77+D109+D151+D163+D88+D186+D178+D133+D150+D126</f>
        <v>23121400</v>
      </c>
      <c r="E8" s="146">
        <f>E9+E77+E109+E151+E163+E88+E186+E178+E133</f>
        <v>12382994.689999999</v>
      </c>
      <c r="F8" s="146">
        <f t="shared" ref="F8:F66" si="0">D8-E8</f>
        <v>10738405.310000001</v>
      </c>
      <c r="G8" s="168"/>
      <c r="H8" s="169"/>
    </row>
    <row r="9" spans="1:8" s="182" customFormat="1" ht="19.5" customHeight="1" x14ac:dyDescent="0.3">
      <c r="A9" s="167" t="s">
        <v>60</v>
      </c>
      <c r="B9" s="151" t="s">
        <v>13</v>
      </c>
      <c r="C9" s="151" t="s">
        <v>297</v>
      </c>
      <c r="D9" s="147">
        <f>D10+D19+D37+D43+D49</f>
        <v>4838200</v>
      </c>
      <c r="E9" s="146">
        <f>E10+E19+E37+E49</f>
        <v>3109397.63</v>
      </c>
      <c r="F9" s="146">
        <f t="shared" si="0"/>
        <v>1728802.37</v>
      </c>
      <c r="G9" s="168"/>
      <c r="H9" s="169"/>
    </row>
    <row r="10" spans="1:8" s="182" customFormat="1" ht="61.5" customHeight="1" x14ac:dyDescent="0.3">
      <c r="A10" s="167" t="s">
        <v>93</v>
      </c>
      <c r="B10" s="151" t="s">
        <v>13</v>
      </c>
      <c r="C10" s="151" t="s">
        <v>298</v>
      </c>
      <c r="D10" s="147">
        <f t="shared" ref="D10:E14" si="1">D11</f>
        <v>761700</v>
      </c>
      <c r="E10" s="146">
        <f t="shared" si="1"/>
        <v>705899.06</v>
      </c>
      <c r="F10" s="146">
        <f t="shared" si="0"/>
        <v>55800.939999999944</v>
      </c>
      <c r="G10" s="168"/>
      <c r="H10" s="169"/>
    </row>
    <row r="11" spans="1:8" s="182" customFormat="1" ht="43.5" customHeight="1" x14ac:dyDescent="0.3">
      <c r="A11" s="167" t="s">
        <v>255</v>
      </c>
      <c r="B11" s="151" t="s">
        <v>13</v>
      </c>
      <c r="C11" s="151" t="s">
        <v>299</v>
      </c>
      <c r="D11" s="147">
        <f t="shared" si="1"/>
        <v>761700</v>
      </c>
      <c r="E11" s="146">
        <f t="shared" si="1"/>
        <v>705899.06</v>
      </c>
      <c r="F11" s="146">
        <f t="shared" si="0"/>
        <v>55800.939999999944</v>
      </c>
      <c r="G11" s="168"/>
      <c r="H11" s="169"/>
    </row>
    <row r="12" spans="1:8" s="182" customFormat="1" ht="44.25" customHeight="1" x14ac:dyDescent="0.3">
      <c r="A12" s="167" t="s">
        <v>151</v>
      </c>
      <c r="B12" s="151" t="s">
        <v>13</v>
      </c>
      <c r="C12" s="151" t="s">
        <v>300</v>
      </c>
      <c r="D12" s="147">
        <f t="shared" si="1"/>
        <v>761700</v>
      </c>
      <c r="E12" s="146">
        <f t="shared" si="1"/>
        <v>705899.06</v>
      </c>
      <c r="F12" s="146">
        <f t="shared" si="0"/>
        <v>55800.939999999944</v>
      </c>
      <c r="G12" s="168"/>
      <c r="H12" s="169"/>
    </row>
    <row r="13" spans="1:8" s="182" customFormat="1" ht="105.75" customHeight="1" x14ac:dyDescent="0.3">
      <c r="A13" s="167" t="s">
        <v>272</v>
      </c>
      <c r="B13" s="151" t="s">
        <v>13</v>
      </c>
      <c r="C13" s="151" t="s">
        <v>301</v>
      </c>
      <c r="D13" s="147">
        <f t="shared" si="1"/>
        <v>761700</v>
      </c>
      <c r="E13" s="146">
        <f t="shared" si="1"/>
        <v>705899.06</v>
      </c>
      <c r="F13" s="146">
        <f>D13-E13</f>
        <v>55800.939999999944</v>
      </c>
      <c r="G13" s="168"/>
      <c r="H13" s="169"/>
    </row>
    <row r="14" spans="1:8" s="182" customFormat="1" ht="123" customHeight="1" x14ac:dyDescent="0.3">
      <c r="A14" s="167" t="s">
        <v>409</v>
      </c>
      <c r="B14" s="151" t="s">
        <v>13</v>
      </c>
      <c r="C14" s="151" t="s">
        <v>411</v>
      </c>
      <c r="D14" s="147">
        <f t="shared" si="1"/>
        <v>761700</v>
      </c>
      <c r="E14" s="146">
        <f t="shared" si="1"/>
        <v>705899.06</v>
      </c>
      <c r="F14" s="146">
        <f t="shared" si="0"/>
        <v>55800.939999999944</v>
      </c>
      <c r="G14" s="168"/>
      <c r="H14" s="169"/>
    </row>
    <row r="15" spans="1:8" s="182" customFormat="1" ht="50.25" customHeight="1" x14ac:dyDescent="0.3">
      <c r="A15" s="167" t="s">
        <v>397</v>
      </c>
      <c r="B15" s="151" t="s">
        <v>13</v>
      </c>
      <c r="C15" s="151" t="s">
        <v>399</v>
      </c>
      <c r="D15" s="147">
        <f>D16+D17+D18</f>
        <v>761700</v>
      </c>
      <c r="E15" s="146">
        <f>E16+E17+E18</f>
        <v>705899.06</v>
      </c>
      <c r="F15" s="146">
        <f t="shared" si="0"/>
        <v>55800.939999999944</v>
      </c>
      <c r="G15" s="168"/>
      <c r="H15" s="169"/>
    </row>
    <row r="16" spans="1:8" s="182" customFormat="1" ht="45" customHeight="1" x14ac:dyDescent="0.3">
      <c r="A16" s="167" t="s">
        <v>305</v>
      </c>
      <c r="B16" s="151" t="s">
        <v>13</v>
      </c>
      <c r="C16" s="151" t="s">
        <v>302</v>
      </c>
      <c r="D16" s="147">
        <v>547200</v>
      </c>
      <c r="E16" s="146">
        <v>520468</v>
      </c>
      <c r="F16" s="146">
        <f t="shared" si="0"/>
        <v>26732</v>
      </c>
      <c r="G16" s="168"/>
      <c r="H16" s="169"/>
    </row>
    <row r="17" spans="1:10" s="182" customFormat="1" ht="65.25" customHeight="1" x14ac:dyDescent="0.3">
      <c r="A17" s="167" t="s">
        <v>153</v>
      </c>
      <c r="B17" s="151" t="s">
        <v>13</v>
      </c>
      <c r="C17" s="151" t="s">
        <v>303</v>
      </c>
      <c r="D17" s="147">
        <v>49200</v>
      </c>
      <c r="E17" s="147">
        <v>38947.15</v>
      </c>
      <c r="F17" s="146">
        <f t="shared" si="0"/>
        <v>10252.849999999999</v>
      </c>
      <c r="G17" s="209"/>
      <c r="H17" s="210"/>
    </row>
    <row r="18" spans="1:10" s="182" customFormat="1" ht="84" customHeight="1" x14ac:dyDescent="0.3">
      <c r="A18" s="167" t="s">
        <v>306</v>
      </c>
      <c r="B18" s="151" t="s">
        <v>13</v>
      </c>
      <c r="C18" s="151" t="s">
        <v>304</v>
      </c>
      <c r="D18" s="147">
        <v>165300</v>
      </c>
      <c r="E18" s="147">
        <v>146483.91</v>
      </c>
      <c r="F18" s="146">
        <f t="shared" si="0"/>
        <v>18816.089999999997</v>
      </c>
      <c r="G18" s="168"/>
      <c r="H18" s="169"/>
    </row>
    <row r="19" spans="1:10" s="182" customFormat="1" ht="103.5" customHeight="1" x14ac:dyDescent="0.3">
      <c r="A19" s="170" t="s">
        <v>250</v>
      </c>
      <c r="B19" s="151" t="s">
        <v>13</v>
      </c>
      <c r="C19" s="151" t="s">
        <v>295</v>
      </c>
      <c r="D19" s="147">
        <f>D20+D32</f>
        <v>3916300</v>
      </c>
      <c r="E19" s="146">
        <f>E20+E32</f>
        <v>2355259.3199999998</v>
      </c>
      <c r="F19" s="146">
        <f t="shared" si="0"/>
        <v>1561040.6800000002</v>
      </c>
      <c r="G19" s="168"/>
      <c r="H19" s="169"/>
      <c r="I19" s="183"/>
      <c r="J19" s="183"/>
    </row>
    <row r="20" spans="1:10" s="182" customFormat="1" ht="103.5" customHeight="1" x14ac:dyDescent="0.3">
      <c r="A20" s="170" t="s">
        <v>256</v>
      </c>
      <c r="B20" s="151" t="s">
        <v>13</v>
      </c>
      <c r="C20" s="151" t="s">
        <v>294</v>
      </c>
      <c r="D20" s="147">
        <f>D21</f>
        <v>3916100</v>
      </c>
      <c r="E20" s="146">
        <f>E21</f>
        <v>2355059.3199999998</v>
      </c>
      <c r="F20" s="146">
        <f t="shared" si="0"/>
        <v>1561040.6800000002</v>
      </c>
      <c r="G20" s="168"/>
      <c r="H20" s="169"/>
      <c r="I20" s="183"/>
      <c r="J20" s="183"/>
    </row>
    <row r="21" spans="1:10" s="182" customFormat="1" ht="105" customHeight="1" x14ac:dyDescent="0.3">
      <c r="A21" s="170" t="s">
        <v>244</v>
      </c>
      <c r="B21" s="151" t="s">
        <v>13</v>
      </c>
      <c r="C21" s="151" t="s">
        <v>293</v>
      </c>
      <c r="D21" s="147">
        <f>D22+D28</f>
        <v>3916100</v>
      </c>
      <c r="E21" s="146">
        <f>E22+E28</f>
        <v>2355059.3199999998</v>
      </c>
      <c r="F21" s="146">
        <f t="shared" si="0"/>
        <v>1561040.6800000002</v>
      </c>
      <c r="G21" s="168"/>
      <c r="H21" s="168"/>
      <c r="I21" s="169"/>
      <c r="J21" s="183"/>
    </row>
    <row r="22" spans="1:10" s="182" customFormat="1" ht="192" customHeight="1" x14ac:dyDescent="0.3">
      <c r="A22" s="171" t="s">
        <v>470</v>
      </c>
      <c r="B22" s="151" t="s">
        <v>13</v>
      </c>
      <c r="C22" s="151" t="s">
        <v>290</v>
      </c>
      <c r="D22" s="147">
        <f>D23</f>
        <v>2434700</v>
      </c>
      <c r="E22" s="146">
        <f>E23</f>
        <v>2111962.7199999997</v>
      </c>
      <c r="F22" s="146">
        <f t="shared" si="0"/>
        <v>322737.28000000026</v>
      </c>
      <c r="G22" s="168"/>
      <c r="H22" s="168"/>
      <c r="I22" s="169"/>
      <c r="J22" s="183"/>
    </row>
    <row r="23" spans="1:10" s="182" customFormat="1" ht="127.5" customHeight="1" x14ac:dyDescent="0.3">
      <c r="A23" s="172" t="s">
        <v>409</v>
      </c>
      <c r="B23" s="151" t="s">
        <v>13</v>
      </c>
      <c r="C23" s="151" t="s">
        <v>410</v>
      </c>
      <c r="D23" s="147">
        <f>D24</f>
        <v>2434700</v>
      </c>
      <c r="E23" s="146">
        <f>E24</f>
        <v>2111962.7199999997</v>
      </c>
      <c r="F23" s="146">
        <f t="shared" si="0"/>
        <v>322737.28000000026</v>
      </c>
      <c r="G23" s="168"/>
      <c r="H23" s="168"/>
      <c r="I23" s="169"/>
      <c r="J23" s="183"/>
    </row>
    <row r="24" spans="1:10" s="182" customFormat="1" ht="70.5" customHeight="1" x14ac:dyDescent="0.3">
      <c r="A24" s="170" t="s">
        <v>397</v>
      </c>
      <c r="B24" s="151" t="s">
        <v>13</v>
      </c>
      <c r="C24" s="151" t="s">
        <v>398</v>
      </c>
      <c r="D24" s="147">
        <f>D25+D26+D27</f>
        <v>2434700</v>
      </c>
      <c r="E24" s="146">
        <f>E25+E26+E27</f>
        <v>2111962.7199999997</v>
      </c>
      <c r="F24" s="146">
        <f t="shared" si="0"/>
        <v>322737.28000000026</v>
      </c>
      <c r="G24" s="168"/>
      <c r="H24" s="168"/>
      <c r="I24" s="169"/>
      <c r="J24" s="183"/>
    </row>
    <row r="25" spans="1:10" s="182" customFormat="1" ht="64.5" customHeight="1" x14ac:dyDescent="0.3">
      <c r="A25" s="167" t="s">
        <v>305</v>
      </c>
      <c r="B25" s="151" t="s">
        <v>13</v>
      </c>
      <c r="C25" s="151" t="s">
        <v>291</v>
      </c>
      <c r="D25" s="147">
        <v>1753400</v>
      </c>
      <c r="E25" s="193">
        <v>1534541.42</v>
      </c>
      <c r="F25" s="146">
        <f>D25-E25</f>
        <v>218858.58000000007</v>
      </c>
      <c r="G25" s="168"/>
      <c r="H25" s="169"/>
    </row>
    <row r="26" spans="1:10" s="182" customFormat="1" ht="60.75" x14ac:dyDescent="0.3">
      <c r="A26" s="167" t="s">
        <v>153</v>
      </c>
      <c r="B26" s="151" t="s">
        <v>13</v>
      </c>
      <c r="C26" s="151" t="s">
        <v>292</v>
      </c>
      <c r="D26" s="147">
        <v>157700</v>
      </c>
      <c r="E26" s="192">
        <v>114561.5</v>
      </c>
      <c r="F26" s="146">
        <f t="shared" si="0"/>
        <v>43138.5</v>
      </c>
      <c r="G26" s="168"/>
      <c r="H26" s="169"/>
    </row>
    <row r="27" spans="1:10" s="182" customFormat="1" ht="81" x14ac:dyDescent="0.3">
      <c r="A27" s="167" t="s">
        <v>306</v>
      </c>
      <c r="B27" s="151" t="s">
        <v>13</v>
      </c>
      <c r="C27" s="151" t="s">
        <v>307</v>
      </c>
      <c r="D27" s="147">
        <v>523600</v>
      </c>
      <c r="E27" s="192">
        <v>462859.8</v>
      </c>
      <c r="F27" s="146">
        <f t="shared" si="0"/>
        <v>60740.200000000012</v>
      </c>
      <c r="G27" s="168"/>
      <c r="H27" s="169"/>
    </row>
    <row r="28" spans="1:10" s="182" customFormat="1" ht="207" customHeight="1" x14ac:dyDescent="0.3">
      <c r="A28" s="170" t="s">
        <v>257</v>
      </c>
      <c r="B28" s="151" t="s">
        <v>13</v>
      </c>
      <c r="C28" s="151" t="s">
        <v>285</v>
      </c>
      <c r="D28" s="147">
        <f>D31</f>
        <v>1481400</v>
      </c>
      <c r="E28" s="147">
        <f>E31</f>
        <v>243096.6</v>
      </c>
      <c r="F28" s="146">
        <f t="shared" si="0"/>
        <v>1238303.3999999999</v>
      </c>
      <c r="G28" s="168"/>
      <c r="H28" s="169"/>
    </row>
    <row r="29" spans="1:10" s="182" customFormat="1" ht="68.25" customHeight="1" x14ac:dyDescent="0.3">
      <c r="A29" s="170" t="s">
        <v>385</v>
      </c>
      <c r="B29" s="151" t="s">
        <v>13</v>
      </c>
      <c r="C29" s="151" t="s">
        <v>387</v>
      </c>
      <c r="D29" s="147">
        <f>D30</f>
        <v>1481400</v>
      </c>
      <c r="E29" s="147">
        <f>E30</f>
        <v>243096.6</v>
      </c>
      <c r="F29" s="146">
        <f t="shared" si="0"/>
        <v>1238303.3999999999</v>
      </c>
      <c r="G29" s="168"/>
      <c r="H29" s="169"/>
    </row>
    <row r="30" spans="1:10" s="182" customFormat="1" ht="72" customHeight="1" x14ac:dyDescent="0.3">
      <c r="A30" s="170" t="s">
        <v>386</v>
      </c>
      <c r="B30" s="151" t="s">
        <v>13</v>
      </c>
      <c r="C30" s="151" t="s">
        <v>388</v>
      </c>
      <c r="D30" s="147">
        <f>D31</f>
        <v>1481400</v>
      </c>
      <c r="E30" s="147">
        <f>E31</f>
        <v>243096.6</v>
      </c>
      <c r="F30" s="146">
        <f t="shared" si="0"/>
        <v>1238303.3999999999</v>
      </c>
      <c r="G30" s="168"/>
      <c r="H30" s="169"/>
    </row>
    <row r="31" spans="1:10" s="182" customFormat="1" ht="67.5" customHeight="1" x14ac:dyDescent="0.3">
      <c r="A31" s="170" t="s">
        <v>166</v>
      </c>
      <c r="B31" s="151" t="s">
        <v>13</v>
      </c>
      <c r="C31" s="151" t="s">
        <v>282</v>
      </c>
      <c r="D31" s="147">
        <v>1481400</v>
      </c>
      <c r="E31" s="193">
        <v>243096.6</v>
      </c>
      <c r="F31" s="146">
        <f t="shared" si="0"/>
        <v>1238303.3999999999</v>
      </c>
      <c r="G31" s="168"/>
      <c r="H31" s="169"/>
    </row>
    <row r="32" spans="1:10" s="182" customFormat="1" ht="20.25" x14ac:dyDescent="0.3">
      <c r="A32" s="170" t="s">
        <v>154</v>
      </c>
      <c r="B32" s="151" t="s">
        <v>13</v>
      </c>
      <c r="C32" s="151" t="s">
        <v>284</v>
      </c>
      <c r="D32" s="147">
        <f t="shared" ref="D32" si="2">D33</f>
        <v>200</v>
      </c>
      <c r="E32" s="144">
        <f>E33</f>
        <v>200</v>
      </c>
      <c r="F32" s="146">
        <f t="shared" si="0"/>
        <v>0</v>
      </c>
    </row>
    <row r="33" spans="1:6" s="182" customFormat="1" ht="225" customHeight="1" x14ac:dyDescent="0.3">
      <c r="A33" s="170" t="s">
        <v>242</v>
      </c>
      <c r="B33" s="151" t="s">
        <v>13</v>
      </c>
      <c r="C33" s="151" t="s">
        <v>283</v>
      </c>
      <c r="D33" s="147">
        <f>D34</f>
        <v>200</v>
      </c>
      <c r="E33" s="144">
        <f>E34</f>
        <v>200</v>
      </c>
      <c r="F33" s="146">
        <f t="shared" si="0"/>
        <v>0</v>
      </c>
    </row>
    <row r="34" spans="1:6" s="182" customFormat="1" ht="72" customHeight="1" x14ac:dyDescent="0.3">
      <c r="A34" s="170" t="s">
        <v>385</v>
      </c>
      <c r="B34" s="151" t="s">
        <v>13</v>
      </c>
      <c r="C34" s="151" t="s">
        <v>390</v>
      </c>
      <c r="D34" s="147">
        <f>D35</f>
        <v>200</v>
      </c>
      <c r="E34" s="145">
        <f>E35</f>
        <v>200</v>
      </c>
      <c r="F34" s="146">
        <f t="shared" si="0"/>
        <v>0</v>
      </c>
    </row>
    <row r="35" spans="1:6" s="182" customFormat="1" ht="69" customHeight="1" x14ac:dyDescent="0.3">
      <c r="A35" s="170" t="s">
        <v>386</v>
      </c>
      <c r="B35" s="151" t="s">
        <v>13</v>
      </c>
      <c r="C35" s="151" t="s">
        <v>389</v>
      </c>
      <c r="D35" s="147">
        <f>D36</f>
        <v>200</v>
      </c>
      <c r="E35" s="145">
        <f>E36</f>
        <v>200</v>
      </c>
      <c r="F35" s="146">
        <f t="shared" si="0"/>
        <v>0</v>
      </c>
    </row>
    <row r="36" spans="1:6" s="182" customFormat="1" ht="65.25" customHeight="1" x14ac:dyDescent="0.3">
      <c r="A36" s="170" t="s">
        <v>166</v>
      </c>
      <c r="B36" s="151" t="s">
        <v>13</v>
      </c>
      <c r="C36" s="151" t="s">
        <v>277</v>
      </c>
      <c r="D36" s="147">
        <v>200</v>
      </c>
      <c r="E36" s="145">
        <v>200</v>
      </c>
      <c r="F36" s="146">
        <f t="shared" si="0"/>
        <v>0</v>
      </c>
    </row>
    <row r="37" spans="1:6" s="182" customFormat="1" ht="40.5" x14ac:dyDescent="0.3">
      <c r="A37" s="170" t="s">
        <v>274</v>
      </c>
      <c r="B37" s="151" t="s">
        <v>13</v>
      </c>
      <c r="C37" s="151" t="s">
        <v>278</v>
      </c>
      <c r="D37" s="147">
        <f t="shared" ref="D37:E41" si="3">D38</f>
        <v>0</v>
      </c>
      <c r="E37" s="146">
        <f t="shared" si="3"/>
        <v>0</v>
      </c>
      <c r="F37" s="146">
        <f t="shared" si="0"/>
        <v>0</v>
      </c>
    </row>
    <row r="38" spans="1:6" s="182" customFormat="1" ht="60.75" x14ac:dyDescent="0.3">
      <c r="A38" s="167" t="s">
        <v>258</v>
      </c>
      <c r="B38" s="151" t="s">
        <v>13</v>
      </c>
      <c r="C38" s="151" t="s">
        <v>279</v>
      </c>
      <c r="D38" s="147">
        <f t="shared" si="3"/>
        <v>0</v>
      </c>
      <c r="E38" s="146">
        <f t="shared" si="3"/>
        <v>0</v>
      </c>
      <c r="F38" s="146">
        <f t="shared" si="0"/>
        <v>0</v>
      </c>
    </row>
    <row r="39" spans="1:6" s="182" customFormat="1" ht="20.25" x14ac:dyDescent="0.3">
      <c r="A39" s="170" t="s">
        <v>154</v>
      </c>
      <c r="B39" s="151" t="s">
        <v>13</v>
      </c>
      <c r="C39" s="151" t="s">
        <v>280</v>
      </c>
      <c r="D39" s="147">
        <f t="shared" si="3"/>
        <v>0</v>
      </c>
      <c r="E39" s="146">
        <f t="shared" si="3"/>
        <v>0</v>
      </c>
      <c r="F39" s="146">
        <f t="shared" si="0"/>
        <v>0</v>
      </c>
    </row>
    <row r="40" spans="1:6" s="182" customFormat="1" ht="141.75" x14ac:dyDescent="0.3">
      <c r="A40" s="170" t="s">
        <v>276</v>
      </c>
      <c r="B40" s="151" t="s">
        <v>13</v>
      </c>
      <c r="C40" s="151" t="s">
        <v>281</v>
      </c>
      <c r="D40" s="147">
        <f>D42</f>
        <v>0</v>
      </c>
      <c r="E40" s="146">
        <f>E42</f>
        <v>0</v>
      </c>
      <c r="F40" s="146">
        <f t="shared" si="0"/>
        <v>0</v>
      </c>
    </row>
    <row r="41" spans="1:6" s="182" customFormat="1" ht="20.25" x14ac:dyDescent="0.3">
      <c r="A41" s="170" t="s">
        <v>401</v>
      </c>
      <c r="B41" s="151" t="s">
        <v>13</v>
      </c>
      <c r="C41" s="151" t="s">
        <v>439</v>
      </c>
      <c r="D41" s="147">
        <f t="shared" si="3"/>
        <v>0</v>
      </c>
      <c r="E41" s="146">
        <f t="shared" si="3"/>
        <v>0</v>
      </c>
      <c r="F41" s="146">
        <f t="shared" si="0"/>
        <v>0</v>
      </c>
    </row>
    <row r="42" spans="1:6" s="182" customFormat="1" ht="20.25" x14ac:dyDescent="0.3">
      <c r="A42" s="170" t="s">
        <v>275</v>
      </c>
      <c r="B42" s="151" t="s">
        <v>13</v>
      </c>
      <c r="C42" s="151" t="s">
        <v>481</v>
      </c>
      <c r="D42" s="147">
        <v>0</v>
      </c>
      <c r="E42" s="146">
        <v>0</v>
      </c>
      <c r="F42" s="146">
        <f t="shared" si="0"/>
        <v>0</v>
      </c>
    </row>
    <row r="43" spans="1:6" s="182" customFormat="1" ht="20.25" x14ac:dyDescent="0.3">
      <c r="A43" s="167" t="s">
        <v>66</v>
      </c>
      <c r="B43" s="151" t="s">
        <v>13</v>
      </c>
      <c r="C43" s="151" t="s">
        <v>286</v>
      </c>
      <c r="D43" s="147">
        <f t="shared" ref="D43:E45" si="4">D44</f>
        <v>10000</v>
      </c>
      <c r="E43" s="146">
        <f t="shared" si="4"/>
        <v>0</v>
      </c>
      <c r="F43" s="146">
        <f t="shared" si="0"/>
        <v>10000</v>
      </c>
    </row>
    <row r="44" spans="1:6" s="182" customFormat="1" ht="71.25" customHeight="1" x14ac:dyDescent="0.3">
      <c r="A44" s="167" t="s">
        <v>258</v>
      </c>
      <c r="B44" s="151" t="s">
        <v>13</v>
      </c>
      <c r="C44" s="151" t="s">
        <v>287</v>
      </c>
      <c r="D44" s="147">
        <f t="shared" si="4"/>
        <v>10000</v>
      </c>
      <c r="E44" s="146">
        <f t="shared" si="4"/>
        <v>0</v>
      </c>
      <c r="F44" s="146">
        <f t="shared" si="0"/>
        <v>10000</v>
      </c>
    </row>
    <row r="45" spans="1:6" s="182" customFormat="1" ht="40.5" customHeight="1" x14ac:dyDescent="0.3">
      <c r="A45" s="167" t="s">
        <v>155</v>
      </c>
      <c r="B45" s="151" t="s">
        <v>13</v>
      </c>
      <c r="C45" s="151" t="s">
        <v>288</v>
      </c>
      <c r="D45" s="147">
        <f t="shared" si="4"/>
        <v>10000</v>
      </c>
      <c r="E45" s="146">
        <f t="shared" si="4"/>
        <v>0</v>
      </c>
      <c r="F45" s="146">
        <f t="shared" si="0"/>
        <v>10000</v>
      </c>
    </row>
    <row r="46" spans="1:6" s="182" customFormat="1" ht="126.75" customHeight="1" x14ac:dyDescent="0.3">
      <c r="A46" s="167" t="s">
        <v>254</v>
      </c>
      <c r="B46" s="151" t="s">
        <v>13</v>
      </c>
      <c r="C46" s="151" t="s">
        <v>289</v>
      </c>
      <c r="D46" s="147">
        <f>D47</f>
        <v>10000</v>
      </c>
      <c r="E46" s="147">
        <f>E47</f>
        <v>0</v>
      </c>
      <c r="F46" s="146">
        <f t="shared" si="0"/>
        <v>10000</v>
      </c>
    </row>
    <row r="47" spans="1:6" s="182" customFormat="1" ht="36" customHeight="1" x14ac:dyDescent="0.3">
      <c r="A47" s="167" t="s">
        <v>401</v>
      </c>
      <c r="B47" s="151" t="s">
        <v>13</v>
      </c>
      <c r="C47" s="151" t="s">
        <v>400</v>
      </c>
      <c r="D47" s="147">
        <f>D48</f>
        <v>10000</v>
      </c>
      <c r="E47" s="146">
        <f>E48</f>
        <v>0</v>
      </c>
      <c r="F47" s="146">
        <f t="shared" si="0"/>
        <v>10000</v>
      </c>
    </row>
    <row r="48" spans="1:6" s="182" customFormat="1" ht="22.5" customHeight="1" x14ac:dyDescent="0.3">
      <c r="A48" s="167" t="s">
        <v>156</v>
      </c>
      <c r="B48" s="151" t="s">
        <v>13</v>
      </c>
      <c r="C48" s="151" t="s">
        <v>308</v>
      </c>
      <c r="D48" s="147">
        <v>10000</v>
      </c>
      <c r="E48" s="145">
        <v>0</v>
      </c>
      <c r="F48" s="146">
        <f t="shared" si="0"/>
        <v>10000</v>
      </c>
    </row>
    <row r="49" spans="1:6" s="182" customFormat="1" ht="20.25" x14ac:dyDescent="0.3">
      <c r="A49" s="170" t="s">
        <v>141</v>
      </c>
      <c r="B49" s="151" t="s">
        <v>13</v>
      </c>
      <c r="C49" s="151" t="s">
        <v>309</v>
      </c>
      <c r="D49" s="147">
        <f>D50+D65+D71</f>
        <v>150200</v>
      </c>
      <c r="E49" s="146">
        <f>E55+E65+E71+E59</f>
        <v>48239.25</v>
      </c>
      <c r="F49" s="146">
        <f t="shared" si="0"/>
        <v>101960.75</v>
      </c>
    </row>
    <row r="50" spans="1:6" s="182" customFormat="1" ht="60.75" x14ac:dyDescent="0.3">
      <c r="A50" s="170" t="s">
        <v>256</v>
      </c>
      <c r="B50" s="151" t="s">
        <v>13</v>
      </c>
      <c r="C50" s="151" t="s">
        <v>310</v>
      </c>
      <c r="D50" s="147">
        <f>D51</f>
        <v>48700</v>
      </c>
      <c r="E50" s="146">
        <f>E51</f>
        <v>10339.25</v>
      </c>
      <c r="F50" s="146">
        <f t="shared" si="0"/>
        <v>38360.75</v>
      </c>
    </row>
    <row r="51" spans="1:6" s="182" customFormat="1" ht="106.5" customHeight="1" x14ac:dyDescent="0.3">
      <c r="A51" s="170" t="s">
        <v>157</v>
      </c>
      <c r="B51" s="151" t="s">
        <v>13</v>
      </c>
      <c r="C51" s="151" t="s">
        <v>311</v>
      </c>
      <c r="D51" s="147">
        <f>D52+D56+D59</f>
        <v>48700</v>
      </c>
      <c r="E51" s="146">
        <f>E52+E56+E59</f>
        <v>10339.25</v>
      </c>
      <c r="F51" s="146">
        <f t="shared" si="0"/>
        <v>38360.75</v>
      </c>
    </row>
    <row r="52" spans="1:6" s="182" customFormat="1" ht="189.75" customHeight="1" x14ac:dyDescent="0.3">
      <c r="A52" s="170" t="s">
        <v>197</v>
      </c>
      <c r="B52" s="151" t="s">
        <v>13</v>
      </c>
      <c r="C52" s="151" t="s">
        <v>322</v>
      </c>
      <c r="D52" s="147">
        <f t="shared" ref="D52:E54" si="5">D53</f>
        <v>10000</v>
      </c>
      <c r="E52" s="146">
        <f t="shared" si="5"/>
        <v>10000</v>
      </c>
      <c r="F52" s="146">
        <f t="shared" si="0"/>
        <v>0</v>
      </c>
    </row>
    <row r="53" spans="1:6" s="182" customFormat="1" ht="33" customHeight="1" x14ac:dyDescent="0.3">
      <c r="A53" s="170" t="s">
        <v>401</v>
      </c>
      <c r="B53" s="151" t="s">
        <v>13</v>
      </c>
      <c r="C53" s="151" t="s">
        <v>404</v>
      </c>
      <c r="D53" s="147">
        <f t="shared" si="5"/>
        <v>10000</v>
      </c>
      <c r="E53" s="146">
        <f t="shared" si="5"/>
        <v>10000</v>
      </c>
      <c r="F53" s="146">
        <f t="shared" si="0"/>
        <v>0</v>
      </c>
    </row>
    <row r="54" spans="1:6" s="182" customFormat="1" ht="31.5" customHeight="1" x14ac:dyDescent="0.3">
      <c r="A54" s="170" t="s">
        <v>402</v>
      </c>
      <c r="B54" s="151" t="s">
        <v>13</v>
      </c>
      <c r="C54" s="151" t="s">
        <v>403</v>
      </c>
      <c r="D54" s="147">
        <f t="shared" si="5"/>
        <v>10000</v>
      </c>
      <c r="E54" s="146">
        <f t="shared" si="5"/>
        <v>10000</v>
      </c>
      <c r="F54" s="146">
        <f t="shared" si="0"/>
        <v>0</v>
      </c>
    </row>
    <row r="55" spans="1:6" s="182" customFormat="1" ht="24.75" customHeight="1" x14ac:dyDescent="0.3">
      <c r="A55" s="170" t="s">
        <v>198</v>
      </c>
      <c r="B55" s="151" t="s">
        <v>13</v>
      </c>
      <c r="C55" s="151" t="s">
        <v>312</v>
      </c>
      <c r="D55" s="147">
        <v>10000</v>
      </c>
      <c r="E55" s="192">
        <v>10000</v>
      </c>
      <c r="F55" s="146">
        <f t="shared" si="0"/>
        <v>0</v>
      </c>
    </row>
    <row r="56" spans="1:6" s="182" customFormat="1" ht="318" customHeight="1" x14ac:dyDescent="0.3">
      <c r="A56" s="170" t="s">
        <v>158</v>
      </c>
      <c r="B56" s="151" t="s">
        <v>13</v>
      </c>
      <c r="C56" s="151" t="s">
        <v>313</v>
      </c>
      <c r="D56" s="147">
        <f>D57</f>
        <v>0</v>
      </c>
      <c r="E56" s="146">
        <f>E57</f>
        <v>0</v>
      </c>
      <c r="F56" s="146">
        <f t="shared" si="0"/>
        <v>0</v>
      </c>
    </row>
    <row r="57" spans="1:6" s="182" customFormat="1" ht="27" customHeight="1" x14ac:dyDescent="0.3">
      <c r="A57" s="172" t="s">
        <v>406</v>
      </c>
      <c r="B57" s="151" t="s">
        <v>13</v>
      </c>
      <c r="C57" s="151" t="s">
        <v>405</v>
      </c>
      <c r="D57" s="147">
        <f>D58</f>
        <v>0</v>
      </c>
      <c r="E57" s="146">
        <f>E58</f>
        <v>0</v>
      </c>
      <c r="F57" s="146">
        <f t="shared" si="0"/>
        <v>0</v>
      </c>
    </row>
    <row r="58" spans="1:6" s="182" customFormat="1" ht="20.25" x14ac:dyDescent="0.3">
      <c r="A58" s="170" t="s">
        <v>59</v>
      </c>
      <c r="B58" s="151" t="s">
        <v>13</v>
      </c>
      <c r="C58" s="151" t="s">
        <v>314</v>
      </c>
      <c r="D58" s="147">
        <v>0</v>
      </c>
      <c r="E58" s="146">
        <v>0</v>
      </c>
      <c r="F58" s="146">
        <f t="shared" si="0"/>
        <v>0</v>
      </c>
    </row>
    <row r="59" spans="1:6" s="182" customFormat="1" ht="134.25" customHeight="1" x14ac:dyDescent="0.3">
      <c r="A59" s="170" t="s">
        <v>202</v>
      </c>
      <c r="B59" s="151" t="s">
        <v>13</v>
      </c>
      <c r="C59" s="151" t="s">
        <v>513</v>
      </c>
      <c r="D59" s="147">
        <f>D60</f>
        <v>38700</v>
      </c>
      <c r="E59" s="147">
        <f>E60</f>
        <v>339.25</v>
      </c>
      <c r="F59" s="146">
        <f t="shared" si="0"/>
        <v>38360.75</v>
      </c>
    </row>
    <row r="60" spans="1:6" s="182" customFormat="1" ht="32.25" customHeight="1" x14ac:dyDescent="0.3">
      <c r="A60" s="170" t="s">
        <v>401</v>
      </c>
      <c r="B60" s="151" t="s">
        <v>13</v>
      </c>
      <c r="C60" s="151" t="s">
        <v>512</v>
      </c>
      <c r="D60" s="147">
        <f>D61</f>
        <v>38700</v>
      </c>
      <c r="E60" s="147">
        <f>E61</f>
        <v>339.25</v>
      </c>
      <c r="F60" s="146">
        <f t="shared" si="0"/>
        <v>38360.75</v>
      </c>
    </row>
    <row r="61" spans="1:6" s="182" customFormat="1" ht="32.25" customHeight="1" x14ac:dyDescent="0.3">
      <c r="A61" s="170" t="s">
        <v>402</v>
      </c>
      <c r="B61" s="151" t="s">
        <v>13</v>
      </c>
      <c r="C61" s="151" t="s">
        <v>511</v>
      </c>
      <c r="D61" s="147">
        <f>D62+D63+D64</f>
        <v>38700</v>
      </c>
      <c r="E61" s="147">
        <f>E62+E63+E64</f>
        <v>339.25</v>
      </c>
      <c r="F61" s="146">
        <f t="shared" si="0"/>
        <v>38360.75</v>
      </c>
    </row>
    <row r="62" spans="1:6" s="182" customFormat="1" ht="40.5" x14ac:dyDescent="0.3">
      <c r="A62" s="170" t="s">
        <v>149</v>
      </c>
      <c r="B62" s="151" t="s">
        <v>13</v>
      </c>
      <c r="C62" s="151" t="s">
        <v>510</v>
      </c>
      <c r="D62" s="147">
        <v>34700</v>
      </c>
      <c r="E62" s="192">
        <v>221.38</v>
      </c>
      <c r="F62" s="146">
        <f t="shared" si="0"/>
        <v>34478.620000000003</v>
      </c>
    </row>
    <row r="63" spans="1:6" s="182" customFormat="1" ht="20.25" x14ac:dyDescent="0.3">
      <c r="A63" s="170" t="s">
        <v>482</v>
      </c>
      <c r="B63" s="151" t="s">
        <v>13</v>
      </c>
      <c r="C63" s="151" t="s">
        <v>509</v>
      </c>
      <c r="D63" s="147">
        <v>3800</v>
      </c>
      <c r="E63" s="192">
        <v>117.87</v>
      </c>
      <c r="F63" s="146">
        <f t="shared" si="0"/>
        <v>3682.13</v>
      </c>
    </row>
    <row r="64" spans="1:6" s="182" customFormat="1" ht="20.25" x14ac:dyDescent="0.3">
      <c r="A64" s="170" t="s">
        <v>198</v>
      </c>
      <c r="B64" s="151" t="s">
        <v>13</v>
      </c>
      <c r="C64" s="151" t="s">
        <v>514</v>
      </c>
      <c r="D64" s="147">
        <v>200</v>
      </c>
      <c r="E64" s="192">
        <v>0</v>
      </c>
      <c r="F64" s="146">
        <f t="shared" si="0"/>
        <v>200</v>
      </c>
    </row>
    <row r="65" spans="1:6" s="182" customFormat="1" ht="76.5" customHeight="1" x14ac:dyDescent="0.3">
      <c r="A65" s="170" t="s">
        <v>259</v>
      </c>
      <c r="B65" s="151" t="s">
        <v>13</v>
      </c>
      <c r="C65" s="151" t="s">
        <v>315</v>
      </c>
      <c r="D65" s="147">
        <v>55000</v>
      </c>
      <c r="E65" s="146">
        <f>E146+E66</f>
        <v>0</v>
      </c>
      <c r="F65" s="146">
        <f t="shared" si="0"/>
        <v>55000</v>
      </c>
    </row>
    <row r="66" spans="1:6" s="182" customFormat="1" ht="81" x14ac:dyDescent="0.3">
      <c r="A66" s="167" t="s">
        <v>148</v>
      </c>
      <c r="B66" s="151" t="s">
        <v>13</v>
      </c>
      <c r="C66" s="151" t="s">
        <v>316</v>
      </c>
      <c r="D66" s="147">
        <f>D67</f>
        <v>55000</v>
      </c>
      <c r="E66" s="146">
        <f>E67</f>
        <v>0</v>
      </c>
      <c r="F66" s="146">
        <f t="shared" si="0"/>
        <v>55000</v>
      </c>
    </row>
    <row r="67" spans="1:6" s="182" customFormat="1" ht="249" customHeight="1" x14ac:dyDescent="0.3">
      <c r="A67" s="167" t="s">
        <v>253</v>
      </c>
      <c r="B67" s="151" t="s">
        <v>13</v>
      </c>
      <c r="C67" s="151" t="s">
        <v>317</v>
      </c>
      <c r="D67" s="147">
        <f>D70</f>
        <v>55000</v>
      </c>
      <c r="E67" s="146">
        <f>E70</f>
        <v>0</v>
      </c>
      <c r="F67" s="146">
        <f t="shared" ref="F67:F129" si="6">D67-E67</f>
        <v>55000</v>
      </c>
    </row>
    <row r="68" spans="1:6" s="182" customFormat="1" ht="73.5" customHeight="1" x14ac:dyDescent="0.3">
      <c r="A68" s="167" t="s">
        <v>385</v>
      </c>
      <c r="B68" s="151" t="s">
        <v>13</v>
      </c>
      <c r="C68" s="151" t="s">
        <v>392</v>
      </c>
      <c r="D68" s="147">
        <f>D69</f>
        <v>55000</v>
      </c>
      <c r="E68" s="146">
        <f>E69</f>
        <v>0</v>
      </c>
      <c r="F68" s="146">
        <f t="shared" si="6"/>
        <v>55000</v>
      </c>
    </row>
    <row r="69" spans="1:6" s="182" customFormat="1" ht="78" customHeight="1" x14ac:dyDescent="0.3">
      <c r="A69" s="167" t="s">
        <v>386</v>
      </c>
      <c r="B69" s="151" t="s">
        <v>13</v>
      </c>
      <c r="C69" s="151" t="s">
        <v>391</v>
      </c>
      <c r="D69" s="147">
        <f>D70</f>
        <v>55000</v>
      </c>
      <c r="E69" s="146">
        <f>E70</f>
        <v>0</v>
      </c>
      <c r="F69" s="146">
        <f t="shared" si="6"/>
        <v>55000</v>
      </c>
    </row>
    <row r="70" spans="1:6" s="182" customFormat="1" ht="60.75" x14ac:dyDescent="0.3">
      <c r="A70" s="170" t="s">
        <v>166</v>
      </c>
      <c r="B70" s="151" t="s">
        <v>13</v>
      </c>
      <c r="C70" s="151" t="s">
        <v>318</v>
      </c>
      <c r="D70" s="147">
        <v>55000</v>
      </c>
      <c r="E70" s="147">
        <v>0</v>
      </c>
      <c r="F70" s="146">
        <f t="shared" si="6"/>
        <v>55000</v>
      </c>
    </row>
    <row r="71" spans="1:6" s="182" customFormat="1" ht="20.25" x14ac:dyDescent="0.3">
      <c r="A71" s="170" t="s">
        <v>154</v>
      </c>
      <c r="B71" s="151" t="s">
        <v>13</v>
      </c>
      <c r="C71" s="151" t="s">
        <v>319</v>
      </c>
      <c r="D71" s="147">
        <f>D72+D76</f>
        <v>46500</v>
      </c>
      <c r="E71" s="146">
        <f>E76+E75</f>
        <v>37900</v>
      </c>
      <c r="F71" s="146">
        <f t="shared" si="6"/>
        <v>8600</v>
      </c>
    </row>
    <row r="72" spans="1:6" s="182" customFormat="1" ht="246.75" customHeight="1" x14ac:dyDescent="0.3">
      <c r="A72" s="170" t="s">
        <v>239</v>
      </c>
      <c r="B72" s="151" t="s">
        <v>13</v>
      </c>
      <c r="C72" s="151" t="s">
        <v>320</v>
      </c>
      <c r="D72" s="147">
        <f t="shared" ref="D72:E73" si="7">D73</f>
        <v>1500</v>
      </c>
      <c r="E72" s="146">
        <f t="shared" si="7"/>
        <v>0</v>
      </c>
      <c r="F72" s="146">
        <f t="shared" si="6"/>
        <v>1500</v>
      </c>
    </row>
    <row r="73" spans="1:6" s="182" customFormat="1" ht="69" customHeight="1" x14ac:dyDescent="0.3">
      <c r="A73" s="167" t="s">
        <v>385</v>
      </c>
      <c r="B73" s="151" t="s">
        <v>13</v>
      </c>
      <c r="C73" s="151" t="s">
        <v>393</v>
      </c>
      <c r="D73" s="147">
        <f t="shared" si="7"/>
        <v>1500</v>
      </c>
      <c r="E73" s="146">
        <f t="shared" si="7"/>
        <v>0</v>
      </c>
      <c r="F73" s="146">
        <f t="shared" si="6"/>
        <v>1500</v>
      </c>
    </row>
    <row r="74" spans="1:6" s="182" customFormat="1" ht="71.25" customHeight="1" x14ac:dyDescent="0.3">
      <c r="A74" s="167" t="s">
        <v>386</v>
      </c>
      <c r="B74" s="151" t="s">
        <v>13</v>
      </c>
      <c r="C74" s="151" t="s">
        <v>394</v>
      </c>
      <c r="D74" s="147">
        <f>D75</f>
        <v>1500</v>
      </c>
      <c r="E74" s="146">
        <f>E75</f>
        <v>0</v>
      </c>
      <c r="F74" s="147">
        <f>F75</f>
        <v>1500</v>
      </c>
    </row>
    <row r="75" spans="1:6" s="182" customFormat="1" ht="60.75" x14ac:dyDescent="0.3">
      <c r="A75" s="170" t="s">
        <v>166</v>
      </c>
      <c r="B75" s="151" t="s">
        <v>13</v>
      </c>
      <c r="C75" s="151" t="s">
        <v>321</v>
      </c>
      <c r="D75" s="147">
        <v>1500</v>
      </c>
      <c r="E75" s="147">
        <v>0</v>
      </c>
      <c r="F75" s="146">
        <f t="shared" si="6"/>
        <v>1500</v>
      </c>
    </row>
    <row r="76" spans="1:6" s="182" customFormat="1" ht="103.5" customHeight="1" x14ac:dyDescent="0.3">
      <c r="A76" s="170" t="s">
        <v>516</v>
      </c>
      <c r="B76" s="151" t="s">
        <v>13</v>
      </c>
      <c r="C76" s="151" t="s">
        <v>515</v>
      </c>
      <c r="D76" s="147">
        <v>45000</v>
      </c>
      <c r="E76" s="147">
        <v>37900</v>
      </c>
      <c r="F76" s="146">
        <f t="shared" si="6"/>
        <v>7100</v>
      </c>
    </row>
    <row r="77" spans="1:6" s="182" customFormat="1" ht="20.25" x14ac:dyDescent="0.3">
      <c r="A77" s="170" t="s">
        <v>61</v>
      </c>
      <c r="B77" s="151" t="s">
        <v>13</v>
      </c>
      <c r="C77" s="151" t="s">
        <v>327</v>
      </c>
      <c r="D77" s="147">
        <f t="shared" ref="D77:E77" si="8">D78</f>
        <v>173300</v>
      </c>
      <c r="E77" s="146">
        <f t="shared" si="8"/>
        <v>127684.14</v>
      </c>
      <c r="F77" s="146">
        <f t="shared" si="6"/>
        <v>45615.86</v>
      </c>
    </row>
    <row r="78" spans="1:6" s="182" customFormat="1" ht="73.5" customHeight="1" x14ac:dyDescent="0.3">
      <c r="A78" s="170" t="s">
        <v>62</v>
      </c>
      <c r="B78" s="151" t="s">
        <v>13</v>
      </c>
      <c r="C78" s="151" t="s">
        <v>326</v>
      </c>
      <c r="D78" s="147">
        <f>D79</f>
        <v>173300</v>
      </c>
      <c r="E78" s="146">
        <f>E79</f>
        <v>127684.14</v>
      </c>
      <c r="F78" s="146">
        <f t="shared" si="6"/>
        <v>45615.86</v>
      </c>
    </row>
    <row r="79" spans="1:6" s="182" customFormat="1" ht="71.25" customHeight="1" x14ac:dyDescent="0.3">
      <c r="A79" s="170" t="s">
        <v>154</v>
      </c>
      <c r="B79" s="151" t="s">
        <v>13</v>
      </c>
      <c r="C79" s="151" t="s">
        <v>323</v>
      </c>
      <c r="D79" s="147">
        <f>D80</f>
        <v>173300</v>
      </c>
      <c r="E79" s="146">
        <f>E80</f>
        <v>127684.14</v>
      </c>
      <c r="F79" s="146">
        <f t="shared" si="6"/>
        <v>45615.86</v>
      </c>
    </row>
    <row r="80" spans="1:6" s="182" customFormat="1" ht="76.5" customHeight="1" x14ac:dyDescent="0.3">
      <c r="A80" s="170" t="s">
        <v>204</v>
      </c>
      <c r="B80" s="151" t="s">
        <v>13</v>
      </c>
      <c r="C80" s="151" t="s">
        <v>324</v>
      </c>
      <c r="D80" s="147">
        <f>D81+D85</f>
        <v>173300</v>
      </c>
      <c r="E80" s="146">
        <f>E81+E85</f>
        <v>127684.14</v>
      </c>
      <c r="F80" s="146">
        <f t="shared" si="6"/>
        <v>45615.86</v>
      </c>
    </row>
    <row r="81" spans="1:6" s="182" customFormat="1" ht="121.5" x14ac:dyDescent="0.3">
      <c r="A81" s="170" t="s">
        <v>409</v>
      </c>
      <c r="B81" s="151" t="s">
        <v>13</v>
      </c>
      <c r="C81" s="151" t="s">
        <v>407</v>
      </c>
      <c r="D81" s="146">
        <f>D82</f>
        <v>156200</v>
      </c>
      <c r="E81" s="146">
        <f>E82</f>
        <v>127684.14</v>
      </c>
      <c r="F81" s="146">
        <f t="shared" si="6"/>
        <v>28515.86</v>
      </c>
    </row>
    <row r="82" spans="1:6" s="182" customFormat="1" ht="40.5" x14ac:dyDescent="0.3">
      <c r="A82" s="170" t="s">
        <v>397</v>
      </c>
      <c r="B82" s="151" t="s">
        <v>13</v>
      </c>
      <c r="C82" s="151" t="s">
        <v>408</v>
      </c>
      <c r="D82" s="147">
        <f>D83+D84</f>
        <v>156200</v>
      </c>
      <c r="E82" s="146">
        <f>E83+E84</f>
        <v>127684.14</v>
      </c>
      <c r="F82" s="146">
        <f t="shared" si="6"/>
        <v>28515.86</v>
      </c>
    </row>
    <row r="83" spans="1:6" s="182" customFormat="1" ht="40.5" x14ac:dyDescent="0.3">
      <c r="A83" s="167" t="s">
        <v>330</v>
      </c>
      <c r="B83" s="151" t="s">
        <v>13</v>
      </c>
      <c r="C83" s="151" t="s">
        <v>325</v>
      </c>
      <c r="D83" s="146">
        <v>109600</v>
      </c>
      <c r="E83" s="193">
        <v>99814.51</v>
      </c>
      <c r="F83" s="146">
        <f t="shared" si="6"/>
        <v>9785.4900000000052</v>
      </c>
    </row>
    <row r="84" spans="1:6" s="182" customFormat="1" ht="81" x14ac:dyDescent="0.3">
      <c r="A84" s="167" t="s">
        <v>306</v>
      </c>
      <c r="B84" s="151" t="s">
        <v>13</v>
      </c>
      <c r="C84" s="151" t="s">
        <v>329</v>
      </c>
      <c r="D84" s="147">
        <v>46600</v>
      </c>
      <c r="E84" s="192">
        <v>27869.63</v>
      </c>
      <c r="F84" s="146">
        <f t="shared" si="6"/>
        <v>18730.37</v>
      </c>
    </row>
    <row r="85" spans="1:6" s="182" customFormat="1" ht="144.75" customHeight="1" x14ac:dyDescent="0.3">
      <c r="A85" s="167" t="s">
        <v>385</v>
      </c>
      <c r="B85" s="151" t="s">
        <v>13</v>
      </c>
      <c r="C85" s="151" t="s">
        <v>395</v>
      </c>
      <c r="D85" s="147">
        <f>D86</f>
        <v>17100</v>
      </c>
      <c r="E85" s="147">
        <f>E86</f>
        <v>0</v>
      </c>
      <c r="F85" s="146">
        <f t="shared" si="6"/>
        <v>17100</v>
      </c>
    </row>
    <row r="86" spans="1:6" s="182" customFormat="1" ht="144.75" customHeight="1" x14ac:dyDescent="0.3">
      <c r="A86" s="167" t="s">
        <v>386</v>
      </c>
      <c r="B86" s="151" t="s">
        <v>13</v>
      </c>
      <c r="C86" s="151" t="s">
        <v>396</v>
      </c>
      <c r="D86" s="147">
        <f>D87</f>
        <v>17100</v>
      </c>
      <c r="E86" s="146">
        <f>E87</f>
        <v>0</v>
      </c>
      <c r="F86" s="146">
        <f t="shared" si="6"/>
        <v>17100</v>
      </c>
    </row>
    <row r="87" spans="1:6" s="182" customFormat="1" ht="63" customHeight="1" x14ac:dyDescent="0.3">
      <c r="A87" s="170" t="s">
        <v>166</v>
      </c>
      <c r="B87" s="151" t="s">
        <v>13</v>
      </c>
      <c r="C87" s="151" t="s">
        <v>328</v>
      </c>
      <c r="D87" s="147">
        <v>17100</v>
      </c>
      <c r="E87" s="145">
        <v>0</v>
      </c>
      <c r="F87" s="146">
        <f t="shared" si="6"/>
        <v>17100</v>
      </c>
    </row>
    <row r="88" spans="1:6" s="182" customFormat="1" ht="48.75" customHeight="1" x14ac:dyDescent="0.3">
      <c r="A88" s="170" t="s">
        <v>63</v>
      </c>
      <c r="B88" s="151" t="s">
        <v>13</v>
      </c>
      <c r="C88" s="151" t="s">
        <v>331</v>
      </c>
      <c r="D88" s="147">
        <f>D89</f>
        <v>113500</v>
      </c>
      <c r="E88" s="146">
        <f>E89</f>
        <v>71400</v>
      </c>
      <c r="F88" s="146">
        <f t="shared" si="6"/>
        <v>42100</v>
      </c>
    </row>
    <row r="89" spans="1:6" s="182" customFormat="1" ht="81.75" customHeight="1" x14ac:dyDescent="0.3">
      <c r="A89" s="170" t="s">
        <v>162</v>
      </c>
      <c r="B89" s="151" t="s">
        <v>13</v>
      </c>
      <c r="C89" s="151" t="s">
        <v>332</v>
      </c>
      <c r="D89" s="147">
        <f>D90</f>
        <v>113500</v>
      </c>
      <c r="E89" s="146">
        <f>E90</f>
        <v>71400</v>
      </c>
      <c r="F89" s="146">
        <f t="shared" si="6"/>
        <v>42100</v>
      </c>
    </row>
    <row r="90" spans="1:6" s="182" customFormat="1" ht="81.75" customHeight="1" x14ac:dyDescent="0.3">
      <c r="A90" s="167" t="s">
        <v>265</v>
      </c>
      <c r="B90" s="151" t="s">
        <v>13</v>
      </c>
      <c r="C90" s="151" t="s">
        <v>333</v>
      </c>
      <c r="D90" s="147">
        <f>D91+D96+D104+D95</f>
        <v>113500</v>
      </c>
      <c r="E90" s="146">
        <f>E91+E96+E104</f>
        <v>71400</v>
      </c>
      <c r="F90" s="146">
        <f t="shared" si="6"/>
        <v>42100</v>
      </c>
    </row>
    <row r="91" spans="1:6" s="182" customFormat="1" ht="81.75" customHeight="1" x14ac:dyDescent="0.3">
      <c r="A91" s="167" t="s">
        <v>192</v>
      </c>
      <c r="B91" s="151" t="s">
        <v>13</v>
      </c>
      <c r="C91" s="151" t="s">
        <v>334</v>
      </c>
      <c r="D91" s="147">
        <v>0</v>
      </c>
      <c r="E91" s="146">
        <f t="shared" ref="D91:E94" si="9">E92</f>
        <v>0</v>
      </c>
      <c r="F91" s="146">
        <f t="shared" si="6"/>
        <v>0</v>
      </c>
    </row>
    <row r="92" spans="1:6" s="182" customFormat="1" ht="202.5" x14ac:dyDescent="0.3">
      <c r="A92" s="167" t="s">
        <v>193</v>
      </c>
      <c r="B92" s="151" t="s">
        <v>13</v>
      </c>
      <c r="C92" s="151" t="s">
        <v>336</v>
      </c>
      <c r="D92" s="147">
        <f>D93</f>
        <v>3100</v>
      </c>
      <c r="E92" s="146">
        <f t="shared" si="9"/>
        <v>0</v>
      </c>
      <c r="F92" s="146">
        <f t="shared" si="6"/>
        <v>3100</v>
      </c>
    </row>
    <row r="93" spans="1:6" s="182" customFormat="1" ht="60.75" x14ac:dyDescent="0.3">
      <c r="A93" s="167" t="s">
        <v>385</v>
      </c>
      <c r="B93" s="151" t="s">
        <v>13</v>
      </c>
      <c r="C93" s="151" t="s">
        <v>413</v>
      </c>
      <c r="D93" s="147">
        <f t="shared" si="9"/>
        <v>3100</v>
      </c>
      <c r="E93" s="146">
        <f t="shared" si="9"/>
        <v>0</v>
      </c>
      <c r="F93" s="146">
        <f t="shared" si="6"/>
        <v>3100</v>
      </c>
    </row>
    <row r="94" spans="1:6" s="182" customFormat="1" ht="60.75" x14ac:dyDescent="0.3">
      <c r="A94" s="170" t="s">
        <v>386</v>
      </c>
      <c r="B94" s="151" t="s">
        <v>13</v>
      </c>
      <c r="C94" s="151" t="s">
        <v>412</v>
      </c>
      <c r="D94" s="147">
        <f t="shared" si="9"/>
        <v>3100</v>
      </c>
      <c r="E94" s="146">
        <f t="shared" si="9"/>
        <v>0</v>
      </c>
      <c r="F94" s="146">
        <f t="shared" si="6"/>
        <v>3100</v>
      </c>
    </row>
    <row r="95" spans="1:6" s="182" customFormat="1" ht="109.5" customHeight="1" x14ac:dyDescent="0.3">
      <c r="A95" s="170" t="s">
        <v>166</v>
      </c>
      <c r="B95" s="151" t="s">
        <v>13</v>
      </c>
      <c r="C95" s="151" t="s">
        <v>335</v>
      </c>
      <c r="D95" s="147">
        <v>3100</v>
      </c>
      <c r="E95" s="147">
        <v>0</v>
      </c>
      <c r="F95" s="146">
        <f t="shared" si="6"/>
        <v>3100</v>
      </c>
    </row>
    <row r="96" spans="1:6" s="182" customFormat="1" ht="141" customHeight="1" x14ac:dyDescent="0.3">
      <c r="A96" s="190" t="s">
        <v>165</v>
      </c>
      <c r="B96" s="191" t="s">
        <v>13</v>
      </c>
      <c r="C96" s="191" t="s">
        <v>337</v>
      </c>
      <c r="D96" s="192">
        <f>D97+D101</f>
        <v>97700</v>
      </c>
      <c r="E96" s="193">
        <f>E97+E101</f>
        <v>71400</v>
      </c>
      <c r="F96" s="193">
        <f t="shared" si="6"/>
        <v>26300</v>
      </c>
    </row>
    <row r="97" spans="1:7" s="182" customFormat="1" ht="228" customHeight="1" x14ac:dyDescent="0.3">
      <c r="A97" s="174" t="s">
        <v>163</v>
      </c>
      <c r="B97" s="151" t="s">
        <v>13</v>
      </c>
      <c r="C97" s="151" t="s">
        <v>341</v>
      </c>
      <c r="D97" s="147">
        <f t="shared" ref="D97:E99" si="10">D98</f>
        <v>2300</v>
      </c>
      <c r="E97" s="146">
        <f t="shared" si="10"/>
        <v>0</v>
      </c>
      <c r="F97" s="146">
        <f t="shared" si="6"/>
        <v>2300</v>
      </c>
    </row>
    <row r="98" spans="1:7" s="182" customFormat="1" ht="71.25" customHeight="1" x14ac:dyDescent="0.3">
      <c r="A98" s="167" t="s">
        <v>385</v>
      </c>
      <c r="B98" s="151" t="s">
        <v>13</v>
      </c>
      <c r="C98" s="151" t="s">
        <v>441</v>
      </c>
      <c r="D98" s="147">
        <f t="shared" si="10"/>
        <v>2300</v>
      </c>
      <c r="E98" s="146">
        <f t="shared" si="10"/>
        <v>0</v>
      </c>
      <c r="F98" s="146">
        <f t="shared" si="6"/>
        <v>2300</v>
      </c>
    </row>
    <row r="99" spans="1:7" s="182" customFormat="1" ht="70.5" customHeight="1" x14ac:dyDescent="0.3">
      <c r="A99" s="170" t="s">
        <v>386</v>
      </c>
      <c r="B99" s="151" t="s">
        <v>13</v>
      </c>
      <c r="C99" s="151" t="s">
        <v>440</v>
      </c>
      <c r="D99" s="147">
        <f t="shared" si="10"/>
        <v>2300</v>
      </c>
      <c r="E99" s="144">
        <f t="shared" si="10"/>
        <v>0</v>
      </c>
      <c r="F99" s="146">
        <f t="shared" si="6"/>
        <v>2300</v>
      </c>
    </row>
    <row r="100" spans="1:7" s="182" customFormat="1" ht="66.75" customHeight="1" x14ac:dyDescent="0.3">
      <c r="A100" s="170" t="s">
        <v>166</v>
      </c>
      <c r="B100" s="151" t="s">
        <v>13</v>
      </c>
      <c r="C100" s="151" t="s">
        <v>338</v>
      </c>
      <c r="D100" s="147">
        <v>2300</v>
      </c>
      <c r="E100" s="145">
        <v>0</v>
      </c>
      <c r="F100" s="146">
        <f t="shared" si="6"/>
        <v>2300</v>
      </c>
    </row>
    <row r="101" spans="1:7" s="182" customFormat="1" ht="148.5" customHeight="1" x14ac:dyDescent="0.3">
      <c r="A101" s="172" t="s">
        <v>164</v>
      </c>
      <c r="B101" s="151" t="s">
        <v>13</v>
      </c>
      <c r="C101" s="151" t="s">
        <v>339</v>
      </c>
      <c r="D101" s="147">
        <f>D102</f>
        <v>95400</v>
      </c>
      <c r="E101" s="146">
        <f>E102</f>
        <v>71400</v>
      </c>
      <c r="F101" s="146">
        <f t="shared" si="6"/>
        <v>24000</v>
      </c>
      <c r="G101" s="189"/>
    </row>
    <row r="102" spans="1:7" s="182" customFormat="1" ht="35.25" customHeight="1" x14ac:dyDescent="0.3">
      <c r="A102" s="172" t="s">
        <v>415</v>
      </c>
      <c r="B102" s="151" t="s">
        <v>13</v>
      </c>
      <c r="C102" s="151" t="s">
        <v>414</v>
      </c>
      <c r="D102" s="147">
        <f>D103</f>
        <v>95400</v>
      </c>
      <c r="E102" s="146">
        <f>E103</f>
        <v>71400</v>
      </c>
      <c r="F102" s="146">
        <f t="shared" si="6"/>
        <v>24000</v>
      </c>
    </row>
    <row r="103" spans="1:7" s="182" customFormat="1" ht="33.75" customHeight="1" x14ac:dyDescent="0.3">
      <c r="A103" s="170" t="s">
        <v>59</v>
      </c>
      <c r="B103" s="151" t="s">
        <v>13</v>
      </c>
      <c r="C103" s="151" t="s">
        <v>340</v>
      </c>
      <c r="D103" s="147">
        <v>95400</v>
      </c>
      <c r="E103" s="193">
        <v>71400</v>
      </c>
      <c r="F103" s="146">
        <f t="shared" si="6"/>
        <v>24000</v>
      </c>
    </row>
    <row r="104" spans="1:7" s="182" customFormat="1" ht="86.25" customHeight="1" x14ac:dyDescent="0.3">
      <c r="A104" s="172" t="s">
        <v>251</v>
      </c>
      <c r="B104" s="151" t="s">
        <v>13</v>
      </c>
      <c r="C104" s="151" t="s">
        <v>342</v>
      </c>
      <c r="D104" s="147">
        <f t="shared" ref="D104:E104" si="11">D105</f>
        <v>12700</v>
      </c>
      <c r="E104" s="146">
        <f t="shared" si="11"/>
        <v>0</v>
      </c>
      <c r="F104" s="146">
        <f t="shared" si="6"/>
        <v>12700</v>
      </c>
    </row>
    <row r="105" spans="1:7" s="182" customFormat="1" ht="65.25" customHeight="1" x14ac:dyDescent="0.3">
      <c r="A105" s="174" t="s">
        <v>252</v>
      </c>
      <c r="B105" s="151" t="s">
        <v>13</v>
      </c>
      <c r="C105" s="151" t="s">
        <v>343</v>
      </c>
      <c r="D105" s="147">
        <f t="shared" ref="D105:E107" si="12">D106</f>
        <v>12700</v>
      </c>
      <c r="E105" s="146">
        <f t="shared" si="12"/>
        <v>0</v>
      </c>
      <c r="F105" s="146">
        <f t="shared" si="6"/>
        <v>12700</v>
      </c>
    </row>
    <row r="106" spans="1:7" s="182" customFormat="1" ht="66.75" customHeight="1" x14ac:dyDescent="0.3">
      <c r="A106" s="167" t="s">
        <v>385</v>
      </c>
      <c r="B106" s="151" t="s">
        <v>13</v>
      </c>
      <c r="C106" s="151" t="s">
        <v>416</v>
      </c>
      <c r="D106" s="147">
        <f t="shared" si="12"/>
        <v>12700</v>
      </c>
      <c r="E106" s="146">
        <f t="shared" si="12"/>
        <v>0</v>
      </c>
      <c r="F106" s="146">
        <f t="shared" si="6"/>
        <v>12700</v>
      </c>
    </row>
    <row r="107" spans="1:7" s="182" customFormat="1" ht="33.75" customHeight="1" x14ac:dyDescent="0.3">
      <c r="A107" s="167" t="s">
        <v>386</v>
      </c>
      <c r="B107" s="151" t="s">
        <v>13</v>
      </c>
      <c r="C107" s="151" t="s">
        <v>417</v>
      </c>
      <c r="D107" s="147">
        <f t="shared" si="12"/>
        <v>12700</v>
      </c>
      <c r="E107" s="144">
        <f t="shared" si="12"/>
        <v>0</v>
      </c>
      <c r="F107" s="146">
        <f t="shared" si="6"/>
        <v>12700</v>
      </c>
    </row>
    <row r="108" spans="1:7" s="182" customFormat="1" ht="29.25" customHeight="1" x14ac:dyDescent="0.3">
      <c r="A108" s="172" t="s">
        <v>166</v>
      </c>
      <c r="B108" s="151" t="s">
        <v>13</v>
      </c>
      <c r="C108" s="151" t="s">
        <v>344</v>
      </c>
      <c r="D108" s="147">
        <v>12700</v>
      </c>
      <c r="E108" s="145">
        <v>0</v>
      </c>
      <c r="F108" s="146">
        <f t="shared" si="6"/>
        <v>12700</v>
      </c>
    </row>
    <row r="109" spans="1:7" s="182" customFormat="1" ht="25.5" customHeight="1" x14ac:dyDescent="0.3">
      <c r="A109" s="170" t="s">
        <v>167</v>
      </c>
      <c r="B109" s="151" t="s">
        <v>13</v>
      </c>
      <c r="C109" s="151" t="s">
        <v>345</v>
      </c>
      <c r="D109" s="147">
        <f>D110</f>
        <v>704600</v>
      </c>
      <c r="E109" s="146">
        <f>E110</f>
        <v>329066</v>
      </c>
      <c r="F109" s="146">
        <f t="shared" si="6"/>
        <v>375534</v>
      </c>
    </row>
    <row r="110" spans="1:7" s="182" customFormat="1" ht="30.75" customHeight="1" x14ac:dyDescent="0.3">
      <c r="A110" s="170" t="s">
        <v>118</v>
      </c>
      <c r="B110" s="151" t="s">
        <v>13</v>
      </c>
      <c r="C110" s="151" t="s">
        <v>346</v>
      </c>
      <c r="D110" s="147">
        <f>D111</f>
        <v>704600</v>
      </c>
      <c r="E110" s="146">
        <f>E111</f>
        <v>329066</v>
      </c>
      <c r="F110" s="146">
        <f t="shared" si="6"/>
        <v>375534</v>
      </c>
    </row>
    <row r="111" spans="1:7" s="182" customFormat="1" ht="63" customHeight="1" x14ac:dyDescent="0.3">
      <c r="A111" s="170" t="s">
        <v>260</v>
      </c>
      <c r="B111" s="151" t="s">
        <v>13</v>
      </c>
      <c r="C111" s="151" t="s">
        <v>347</v>
      </c>
      <c r="D111" s="147">
        <f>D112</f>
        <v>704600</v>
      </c>
      <c r="E111" s="146">
        <f>E112+E121</f>
        <v>329066</v>
      </c>
      <c r="F111" s="146">
        <f t="shared" si="6"/>
        <v>375534</v>
      </c>
    </row>
    <row r="112" spans="1:7" s="182" customFormat="1" ht="109.5" customHeight="1" x14ac:dyDescent="0.3">
      <c r="A112" s="172" t="s">
        <v>205</v>
      </c>
      <c r="B112" s="151" t="s">
        <v>13</v>
      </c>
      <c r="C112" s="151" t="s">
        <v>348</v>
      </c>
      <c r="D112" s="147">
        <f>D113+D117+D121</f>
        <v>704600</v>
      </c>
      <c r="E112" s="146">
        <f>E113+E117</f>
        <v>261685.6</v>
      </c>
      <c r="F112" s="146">
        <f t="shared" si="6"/>
        <v>442914.4</v>
      </c>
    </row>
    <row r="113" spans="1:6" s="182" customFormat="1" ht="168" customHeight="1" x14ac:dyDescent="0.3">
      <c r="A113" s="172" t="s">
        <v>245</v>
      </c>
      <c r="B113" s="151" t="s">
        <v>13</v>
      </c>
      <c r="C113" s="151" t="s">
        <v>349</v>
      </c>
      <c r="D113" s="147">
        <f t="shared" ref="D113:E115" si="13">D114</f>
        <v>263900</v>
      </c>
      <c r="E113" s="146">
        <f t="shared" si="13"/>
        <v>261685.6</v>
      </c>
      <c r="F113" s="146">
        <f t="shared" si="6"/>
        <v>2214.3999999999942</v>
      </c>
    </row>
    <row r="114" spans="1:6" s="182" customFormat="1" ht="67.5" customHeight="1" x14ac:dyDescent="0.3">
      <c r="A114" s="167" t="s">
        <v>385</v>
      </c>
      <c r="B114" s="151" t="s">
        <v>13</v>
      </c>
      <c r="C114" s="151" t="s">
        <v>419</v>
      </c>
      <c r="D114" s="147">
        <f t="shared" si="13"/>
        <v>263900</v>
      </c>
      <c r="E114" s="146">
        <f t="shared" si="13"/>
        <v>261685.6</v>
      </c>
      <c r="F114" s="146">
        <f t="shared" si="6"/>
        <v>2214.3999999999942</v>
      </c>
    </row>
    <row r="115" spans="1:6" s="182" customFormat="1" ht="66.75" customHeight="1" x14ac:dyDescent="0.3">
      <c r="A115" s="167" t="s">
        <v>386</v>
      </c>
      <c r="B115" s="151" t="s">
        <v>13</v>
      </c>
      <c r="C115" s="151" t="s">
        <v>418</v>
      </c>
      <c r="D115" s="147">
        <f t="shared" si="13"/>
        <v>263900</v>
      </c>
      <c r="E115" s="146">
        <f t="shared" si="13"/>
        <v>261685.6</v>
      </c>
      <c r="F115" s="146">
        <f t="shared" si="6"/>
        <v>2214.3999999999942</v>
      </c>
    </row>
    <row r="116" spans="1:6" s="182" customFormat="1" ht="80.25" customHeight="1" x14ac:dyDescent="0.3">
      <c r="A116" s="172" t="s">
        <v>166</v>
      </c>
      <c r="B116" s="151" t="s">
        <v>13</v>
      </c>
      <c r="C116" s="151" t="s">
        <v>350</v>
      </c>
      <c r="D116" s="147">
        <v>263900</v>
      </c>
      <c r="E116" s="147">
        <v>261685.6</v>
      </c>
      <c r="F116" s="146">
        <f t="shared" si="6"/>
        <v>2214.3999999999942</v>
      </c>
    </row>
    <row r="117" spans="1:6" s="182" customFormat="1" ht="104.25" customHeight="1" x14ac:dyDescent="0.3">
      <c r="A117" s="172" t="s">
        <v>353</v>
      </c>
      <c r="B117" s="151" t="s">
        <v>13</v>
      </c>
      <c r="C117" s="151" t="s">
        <v>351</v>
      </c>
      <c r="D117" s="147">
        <f>D118</f>
        <v>153700</v>
      </c>
      <c r="E117" s="146">
        <f t="shared" ref="D117:E119" si="14">E118</f>
        <v>0</v>
      </c>
      <c r="F117" s="146">
        <f t="shared" si="6"/>
        <v>153700</v>
      </c>
    </row>
    <row r="118" spans="1:6" s="182" customFormat="1" ht="74.25" customHeight="1" x14ac:dyDescent="0.3">
      <c r="A118" s="167" t="s">
        <v>385</v>
      </c>
      <c r="B118" s="151" t="s">
        <v>13</v>
      </c>
      <c r="C118" s="151" t="s">
        <v>421</v>
      </c>
      <c r="D118" s="147">
        <f t="shared" si="14"/>
        <v>153700</v>
      </c>
      <c r="E118" s="146">
        <f t="shared" si="14"/>
        <v>0</v>
      </c>
      <c r="F118" s="146">
        <f t="shared" si="6"/>
        <v>153700</v>
      </c>
    </row>
    <row r="119" spans="1:6" s="182" customFormat="1" ht="64.5" customHeight="1" x14ac:dyDescent="0.3">
      <c r="A119" s="167" t="s">
        <v>386</v>
      </c>
      <c r="B119" s="151" t="s">
        <v>13</v>
      </c>
      <c r="C119" s="151" t="s">
        <v>420</v>
      </c>
      <c r="D119" s="147">
        <f t="shared" si="14"/>
        <v>153700</v>
      </c>
      <c r="E119" s="146">
        <f t="shared" si="14"/>
        <v>0</v>
      </c>
      <c r="F119" s="146">
        <f t="shared" si="6"/>
        <v>153700</v>
      </c>
    </row>
    <row r="120" spans="1:6" s="182" customFormat="1" ht="62.25" customHeight="1" x14ac:dyDescent="0.3">
      <c r="A120" s="172" t="s">
        <v>166</v>
      </c>
      <c r="B120" s="151" t="s">
        <v>13</v>
      </c>
      <c r="C120" s="151" t="s">
        <v>352</v>
      </c>
      <c r="D120" s="147">
        <v>153700</v>
      </c>
      <c r="E120" s="194">
        <v>0</v>
      </c>
      <c r="F120" s="146">
        <f t="shared" si="6"/>
        <v>153700</v>
      </c>
    </row>
    <row r="121" spans="1:6" s="182" customFormat="1" ht="60.75" x14ac:dyDescent="0.3">
      <c r="A121" s="172" t="s">
        <v>248</v>
      </c>
      <c r="B121" s="151" t="s">
        <v>13</v>
      </c>
      <c r="C121" s="151" t="s">
        <v>354</v>
      </c>
      <c r="D121" s="147">
        <f t="shared" ref="D121:E123" si="15">D122</f>
        <v>287000</v>
      </c>
      <c r="E121" s="146">
        <f t="shared" si="15"/>
        <v>67380.399999999994</v>
      </c>
      <c r="F121" s="146">
        <f t="shared" si="6"/>
        <v>219619.6</v>
      </c>
    </row>
    <row r="122" spans="1:6" s="182" customFormat="1" ht="170.25" customHeight="1" x14ac:dyDescent="0.3">
      <c r="A122" s="172" t="s">
        <v>169</v>
      </c>
      <c r="B122" s="151" t="s">
        <v>13</v>
      </c>
      <c r="C122" s="151" t="s">
        <v>383</v>
      </c>
      <c r="D122" s="147">
        <f t="shared" si="15"/>
        <v>287000</v>
      </c>
      <c r="E122" s="146">
        <f t="shared" si="15"/>
        <v>67380.399999999994</v>
      </c>
      <c r="F122" s="146">
        <f t="shared" si="6"/>
        <v>219619.6</v>
      </c>
    </row>
    <row r="123" spans="1:6" s="182" customFormat="1" ht="83.25" customHeight="1" x14ac:dyDescent="0.3">
      <c r="A123" s="167" t="s">
        <v>385</v>
      </c>
      <c r="B123" s="151" t="s">
        <v>13</v>
      </c>
      <c r="C123" s="151" t="s">
        <v>423</v>
      </c>
      <c r="D123" s="147">
        <f t="shared" si="15"/>
        <v>287000</v>
      </c>
      <c r="E123" s="146">
        <f t="shared" si="15"/>
        <v>67380.399999999994</v>
      </c>
      <c r="F123" s="146">
        <f t="shared" si="6"/>
        <v>219619.6</v>
      </c>
    </row>
    <row r="124" spans="1:6" s="182" customFormat="1" ht="75" customHeight="1" x14ac:dyDescent="0.3">
      <c r="A124" s="167" t="s">
        <v>386</v>
      </c>
      <c r="B124" s="151" t="s">
        <v>13</v>
      </c>
      <c r="C124" s="151" t="s">
        <v>422</v>
      </c>
      <c r="D124" s="147">
        <f>D125</f>
        <v>287000</v>
      </c>
      <c r="E124" s="146">
        <f>E125</f>
        <v>67380.399999999994</v>
      </c>
      <c r="F124" s="146">
        <f t="shared" si="6"/>
        <v>219619.6</v>
      </c>
    </row>
    <row r="125" spans="1:6" s="182" customFormat="1" ht="61.5" customHeight="1" x14ac:dyDescent="0.3">
      <c r="A125" s="172" t="s">
        <v>166</v>
      </c>
      <c r="B125" s="151" t="s">
        <v>13</v>
      </c>
      <c r="C125" s="151" t="s">
        <v>355</v>
      </c>
      <c r="D125" s="147">
        <v>287000</v>
      </c>
      <c r="E125" s="145">
        <v>67380.399999999994</v>
      </c>
      <c r="F125" s="146">
        <f>D125-E125</f>
        <v>219619.6</v>
      </c>
    </row>
    <row r="126" spans="1:6" s="182" customFormat="1" ht="34.5" customHeight="1" x14ac:dyDescent="0.3">
      <c r="A126" s="170" t="s">
        <v>523</v>
      </c>
      <c r="B126" s="151" t="s">
        <v>13</v>
      </c>
      <c r="C126" s="151" t="s">
        <v>524</v>
      </c>
      <c r="D126" s="147">
        <f>D127</f>
        <v>2147100</v>
      </c>
      <c r="E126" s="146">
        <f>E127</f>
        <v>0</v>
      </c>
      <c r="F126" s="146">
        <f t="shared" ref="F126:F128" si="16">D126-E126</f>
        <v>2147100</v>
      </c>
    </row>
    <row r="127" spans="1:6" s="182" customFormat="1" ht="81.75" customHeight="1" x14ac:dyDescent="0.3">
      <c r="A127" s="170" t="s">
        <v>525</v>
      </c>
      <c r="B127" s="151" t="s">
        <v>13</v>
      </c>
      <c r="C127" s="151" t="s">
        <v>526</v>
      </c>
      <c r="D127" s="147">
        <f>D128</f>
        <v>2147100</v>
      </c>
      <c r="E127" s="146">
        <f>E128</f>
        <v>0</v>
      </c>
      <c r="F127" s="146">
        <f t="shared" si="16"/>
        <v>2147100</v>
      </c>
    </row>
    <row r="128" spans="1:6" s="182" customFormat="1" ht="63" customHeight="1" x14ac:dyDescent="0.3">
      <c r="A128" s="170" t="s">
        <v>527</v>
      </c>
      <c r="B128" s="151" t="s">
        <v>13</v>
      </c>
      <c r="C128" s="151" t="s">
        <v>528</v>
      </c>
      <c r="D128" s="147">
        <f>D129</f>
        <v>2147100</v>
      </c>
      <c r="E128" s="146">
        <v>0</v>
      </c>
      <c r="F128" s="146">
        <f t="shared" si="16"/>
        <v>2147100</v>
      </c>
    </row>
    <row r="129" spans="1:6" s="182" customFormat="1" ht="190.5" customHeight="1" x14ac:dyDescent="0.3">
      <c r="A129" s="172" t="s">
        <v>518</v>
      </c>
      <c r="B129" s="151" t="s">
        <v>13</v>
      </c>
      <c r="C129" s="151" t="s">
        <v>519</v>
      </c>
      <c r="D129" s="147">
        <f>D130</f>
        <v>2147100</v>
      </c>
      <c r="E129" s="147">
        <v>0</v>
      </c>
      <c r="F129" s="146">
        <f t="shared" si="6"/>
        <v>2147100</v>
      </c>
    </row>
    <row r="130" spans="1:6" s="182" customFormat="1" ht="75.75" customHeight="1" x14ac:dyDescent="0.3">
      <c r="A130" s="174" t="s">
        <v>385</v>
      </c>
      <c r="B130" s="151" t="s">
        <v>13</v>
      </c>
      <c r="C130" s="151" t="s">
        <v>520</v>
      </c>
      <c r="D130" s="147">
        <f>D131</f>
        <v>2147100</v>
      </c>
      <c r="E130" s="147">
        <f>E131</f>
        <v>0</v>
      </c>
      <c r="F130" s="146">
        <f>D130-E130</f>
        <v>2147100</v>
      </c>
    </row>
    <row r="131" spans="1:6" s="182" customFormat="1" ht="66" customHeight="1" x14ac:dyDescent="0.3">
      <c r="A131" s="167" t="s">
        <v>386</v>
      </c>
      <c r="B131" s="151" t="s">
        <v>13</v>
      </c>
      <c r="C131" s="151" t="s">
        <v>521</v>
      </c>
      <c r="D131" s="147">
        <f>D132</f>
        <v>2147100</v>
      </c>
      <c r="E131" s="147">
        <f>E132</f>
        <v>0</v>
      </c>
      <c r="F131" s="146">
        <f>D131-E131</f>
        <v>2147100</v>
      </c>
    </row>
    <row r="132" spans="1:6" s="182" customFormat="1" ht="123" customHeight="1" x14ac:dyDescent="0.3">
      <c r="A132" s="172" t="s">
        <v>166</v>
      </c>
      <c r="B132" s="151" t="s">
        <v>13</v>
      </c>
      <c r="C132" s="151" t="s">
        <v>522</v>
      </c>
      <c r="D132" s="147">
        <v>2147100</v>
      </c>
      <c r="E132" s="147">
        <v>0</v>
      </c>
      <c r="F132" s="146">
        <f>D132-E132</f>
        <v>2147100</v>
      </c>
    </row>
    <row r="133" spans="1:6" s="182" customFormat="1" ht="67.5" customHeight="1" x14ac:dyDescent="0.3">
      <c r="A133" s="170" t="s">
        <v>64</v>
      </c>
      <c r="B133" s="151" t="s">
        <v>13</v>
      </c>
      <c r="C133" s="151" t="s">
        <v>356</v>
      </c>
      <c r="D133" s="147">
        <v>409200</v>
      </c>
      <c r="E133" s="146">
        <f>E138+E143</f>
        <v>198708.96</v>
      </c>
      <c r="F133" s="146">
        <f t="shared" ref="F133:F175" si="17">D133-E133</f>
        <v>210491.04</v>
      </c>
    </row>
    <row r="134" spans="1:6" s="182" customFormat="1" ht="150" customHeight="1" x14ac:dyDescent="0.3">
      <c r="A134" s="170" t="s">
        <v>261</v>
      </c>
      <c r="B134" s="151" t="s">
        <v>13</v>
      </c>
      <c r="C134" s="151" t="s">
        <v>357</v>
      </c>
      <c r="D134" s="147">
        <f>D135</f>
        <v>191100</v>
      </c>
      <c r="E134" s="146">
        <f>E135</f>
        <v>191100</v>
      </c>
      <c r="F134" s="146">
        <f t="shared" si="17"/>
        <v>0</v>
      </c>
    </row>
    <row r="135" spans="1:6" s="182" customFormat="1" ht="69" customHeight="1" x14ac:dyDescent="0.3">
      <c r="A135" s="172" t="s">
        <v>170</v>
      </c>
      <c r="B135" s="151" t="s">
        <v>13</v>
      </c>
      <c r="C135" s="151" t="s">
        <v>358</v>
      </c>
      <c r="D135" s="147">
        <f t="shared" ref="D135:E135" si="18">D136</f>
        <v>191100</v>
      </c>
      <c r="E135" s="146">
        <f t="shared" si="18"/>
        <v>191100</v>
      </c>
      <c r="F135" s="146">
        <f t="shared" si="17"/>
        <v>0</v>
      </c>
    </row>
    <row r="136" spans="1:6" s="182" customFormat="1" ht="70.5" customHeight="1" x14ac:dyDescent="0.3">
      <c r="A136" s="170" t="s">
        <v>168</v>
      </c>
      <c r="B136" s="151" t="s">
        <v>13</v>
      </c>
      <c r="C136" s="151" t="s">
        <v>359</v>
      </c>
      <c r="D136" s="147">
        <f>D138</f>
        <v>191100</v>
      </c>
      <c r="E136" s="146">
        <f t="shared" ref="D136:E138" si="19">E137</f>
        <v>191100</v>
      </c>
      <c r="F136" s="146">
        <f t="shared" si="17"/>
        <v>0</v>
      </c>
    </row>
    <row r="137" spans="1:6" s="182" customFormat="1" ht="60" customHeight="1" x14ac:dyDescent="0.3">
      <c r="A137" s="167" t="s">
        <v>385</v>
      </c>
      <c r="B137" s="151" t="s">
        <v>13</v>
      </c>
      <c r="C137" s="151" t="s">
        <v>425</v>
      </c>
      <c r="D137" s="147">
        <f t="shared" si="19"/>
        <v>191100</v>
      </c>
      <c r="E137" s="146">
        <f t="shared" si="19"/>
        <v>191100</v>
      </c>
      <c r="F137" s="146">
        <f t="shared" si="17"/>
        <v>0</v>
      </c>
    </row>
    <row r="138" spans="1:6" s="182" customFormat="1" ht="23.25" customHeight="1" x14ac:dyDescent="0.3">
      <c r="A138" s="167" t="s">
        <v>386</v>
      </c>
      <c r="B138" s="151" t="s">
        <v>13</v>
      </c>
      <c r="C138" s="151" t="s">
        <v>424</v>
      </c>
      <c r="D138" s="147">
        <f t="shared" si="19"/>
        <v>191100</v>
      </c>
      <c r="E138" s="146">
        <f t="shared" si="19"/>
        <v>191100</v>
      </c>
      <c r="F138" s="146">
        <f t="shared" si="17"/>
        <v>0</v>
      </c>
    </row>
    <row r="139" spans="1:6" s="182" customFormat="1" ht="106.5" customHeight="1" x14ac:dyDescent="0.3">
      <c r="A139" s="172" t="s">
        <v>166</v>
      </c>
      <c r="B139" s="151" t="s">
        <v>13</v>
      </c>
      <c r="C139" s="151" t="s">
        <v>360</v>
      </c>
      <c r="D139" s="147">
        <v>191100</v>
      </c>
      <c r="E139" s="192">
        <v>191100</v>
      </c>
      <c r="F139" s="146">
        <f t="shared" si="17"/>
        <v>0</v>
      </c>
    </row>
    <row r="140" spans="1:6" s="182" customFormat="1" ht="125.25" customHeight="1" x14ac:dyDescent="0.3">
      <c r="A140" s="172" t="s">
        <v>246</v>
      </c>
      <c r="B140" s="151" t="s">
        <v>13</v>
      </c>
      <c r="C140" s="151" t="s">
        <v>361</v>
      </c>
      <c r="D140" s="147">
        <f>D141</f>
        <v>119100</v>
      </c>
      <c r="E140" s="147">
        <f t="shared" ref="D140:E143" si="20">E141</f>
        <v>7608.96</v>
      </c>
      <c r="F140" s="146">
        <f t="shared" si="17"/>
        <v>111491.04</v>
      </c>
    </row>
    <row r="141" spans="1:6" s="182" customFormat="1" ht="183.75" customHeight="1" x14ac:dyDescent="0.3">
      <c r="A141" s="172" t="s">
        <v>173</v>
      </c>
      <c r="B141" s="151" t="s">
        <v>13</v>
      </c>
      <c r="C141" s="151" t="s">
        <v>362</v>
      </c>
      <c r="D141" s="147">
        <f t="shared" si="20"/>
        <v>119100</v>
      </c>
      <c r="E141" s="146">
        <f t="shared" si="20"/>
        <v>7608.96</v>
      </c>
      <c r="F141" s="146">
        <f t="shared" si="17"/>
        <v>111491.04</v>
      </c>
    </row>
    <row r="142" spans="1:6" s="182" customFormat="1" ht="75" customHeight="1" x14ac:dyDescent="0.3">
      <c r="A142" s="167" t="s">
        <v>385</v>
      </c>
      <c r="B142" s="151" t="s">
        <v>13</v>
      </c>
      <c r="C142" s="151" t="s">
        <v>427</v>
      </c>
      <c r="D142" s="147">
        <f t="shared" si="20"/>
        <v>119100</v>
      </c>
      <c r="E142" s="146">
        <f t="shared" si="20"/>
        <v>7608.96</v>
      </c>
      <c r="F142" s="146">
        <f t="shared" si="17"/>
        <v>111491.04</v>
      </c>
    </row>
    <row r="143" spans="1:6" s="182" customFormat="1" ht="69.75" customHeight="1" x14ac:dyDescent="0.3">
      <c r="A143" s="167" t="s">
        <v>386</v>
      </c>
      <c r="B143" s="151" t="s">
        <v>13</v>
      </c>
      <c r="C143" s="151" t="s">
        <v>426</v>
      </c>
      <c r="D143" s="147">
        <f t="shared" si="20"/>
        <v>119100</v>
      </c>
      <c r="E143" s="146">
        <f t="shared" si="20"/>
        <v>7608.96</v>
      </c>
      <c r="F143" s="146">
        <f t="shared" si="17"/>
        <v>111491.04</v>
      </c>
    </row>
    <row r="144" spans="1:6" s="182" customFormat="1" ht="62.25" customHeight="1" x14ac:dyDescent="0.3">
      <c r="A144" s="172" t="s">
        <v>166</v>
      </c>
      <c r="B144" s="151" t="s">
        <v>13</v>
      </c>
      <c r="C144" s="151" t="s">
        <v>363</v>
      </c>
      <c r="D144" s="147">
        <v>119100</v>
      </c>
      <c r="E144" s="192">
        <v>7608.96</v>
      </c>
      <c r="F144" s="146">
        <f t="shared" si="17"/>
        <v>111491.04</v>
      </c>
    </row>
    <row r="145" spans="1:20" s="182" customFormat="1" ht="62.25" customHeight="1" x14ac:dyDescent="0.3">
      <c r="A145" s="172" t="s">
        <v>166</v>
      </c>
      <c r="B145" s="151" t="s">
        <v>13</v>
      </c>
      <c r="C145" s="151" t="s">
        <v>532</v>
      </c>
      <c r="D145" s="147">
        <v>99000</v>
      </c>
      <c r="E145" s="192">
        <v>0</v>
      </c>
      <c r="F145" s="146">
        <f t="shared" ref="F145" si="21">D145-E145</f>
        <v>99000</v>
      </c>
    </row>
    <row r="146" spans="1:20" s="182" customFormat="1" ht="123" customHeight="1" x14ac:dyDescent="0.3">
      <c r="A146" s="173" t="s">
        <v>147</v>
      </c>
      <c r="B146" s="151" t="s">
        <v>13</v>
      </c>
      <c r="C146" s="151" t="s">
        <v>508</v>
      </c>
      <c r="D146" s="147">
        <f>D147</f>
        <v>2000</v>
      </c>
      <c r="E146" s="146">
        <f t="shared" ref="D146:E149" si="22">E147</f>
        <v>0</v>
      </c>
      <c r="F146" s="146">
        <f>D146-E146</f>
        <v>2000</v>
      </c>
    </row>
    <row r="147" spans="1:20" s="182" customFormat="1" ht="189" customHeight="1" x14ac:dyDescent="0.3">
      <c r="A147" s="173" t="s">
        <v>203</v>
      </c>
      <c r="B147" s="151" t="s">
        <v>13</v>
      </c>
      <c r="C147" s="151" t="s">
        <v>507</v>
      </c>
      <c r="D147" s="147">
        <f t="shared" si="22"/>
        <v>2000</v>
      </c>
      <c r="E147" s="146">
        <f t="shared" si="22"/>
        <v>0</v>
      </c>
      <c r="F147" s="146">
        <f>D147-E147</f>
        <v>2000</v>
      </c>
    </row>
    <row r="148" spans="1:20" s="182" customFormat="1" ht="75.75" customHeight="1" x14ac:dyDescent="0.3">
      <c r="A148" s="173" t="s">
        <v>385</v>
      </c>
      <c r="B148" s="151" t="s">
        <v>13</v>
      </c>
      <c r="C148" s="151" t="s">
        <v>506</v>
      </c>
      <c r="D148" s="147">
        <f t="shared" si="22"/>
        <v>2000</v>
      </c>
      <c r="E148" s="146">
        <f t="shared" si="22"/>
        <v>0</v>
      </c>
      <c r="F148" s="146">
        <f>D148-E148</f>
        <v>2000</v>
      </c>
    </row>
    <row r="149" spans="1:20" s="182" customFormat="1" ht="75.75" customHeight="1" x14ac:dyDescent="0.3">
      <c r="A149" s="173" t="s">
        <v>386</v>
      </c>
      <c r="B149" s="151" t="s">
        <v>13</v>
      </c>
      <c r="C149" s="151" t="s">
        <v>505</v>
      </c>
      <c r="D149" s="147">
        <f t="shared" si="22"/>
        <v>2000</v>
      </c>
      <c r="E149" s="146">
        <f t="shared" si="22"/>
        <v>0</v>
      </c>
      <c r="F149" s="146">
        <f>D149-E149</f>
        <v>2000</v>
      </c>
    </row>
    <row r="150" spans="1:20" s="182" customFormat="1" ht="66.75" customHeight="1" x14ac:dyDescent="0.3">
      <c r="A150" s="170" t="s">
        <v>166</v>
      </c>
      <c r="B150" s="151" t="s">
        <v>13</v>
      </c>
      <c r="C150" s="151" t="s">
        <v>504</v>
      </c>
      <c r="D150" s="147">
        <v>2000</v>
      </c>
      <c r="E150" s="148">
        <v>0</v>
      </c>
      <c r="F150" s="146">
        <f>D150-E150</f>
        <v>2000</v>
      </c>
    </row>
    <row r="151" spans="1:20" s="182" customFormat="1" ht="23.25" customHeight="1" x14ac:dyDescent="0.3">
      <c r="A151" s="167" t="s">
        <v>247</v>
      </c>
      <c r="B151" s="151" t="s">
        <v>13</v>
      </c>
      <c r="C151" s="151" t="s">
        <v>469</v>
      </c>
      <c r="D151" s="147">
        <f t="shared" ref="D151:E156" si="23">D152</f>
        <v>1879600</v>
      </c>
      <c r="E151" s="146">
        <f t="shared" si="23"/>
        <v>1879599.36</v>
      </c>
      <c r="F151" s="146">
        <f t="shared" si="17"/>
        <v>0.63999999989755452</v>
      </c>
    </row>
    <row r="152" spans="1:20" s="182" customFormat="1" ht="21.75" customHeight="1" x14ac:dyDescent="0.3">
      <c r="A152" s="170" t="s">
        <v>65</v>
      </c>
      <c r="B152" s="151" t="s">
        <v>13</v>
      </c>
      <c r="C152" s="151" t="s">
        <v>468</v>
      </c>
      <c r="D152" s="147">
        <f t="shared" si="23"/>
        <v>1879600</v>
      </c>
      <c r="E152" s="146">
        <f t="shared" si="23"/>
        <v>1879599.36</v>
      </c>
      <c r="F152" s="146">
        <f t="shared" si="17"/>
        <v>0.63999999989755452</v>
      </c>
    </row>
    <row r="153" spans="1:20" s="182" customFormat="1" ht="87.75" customHeight="1" x14ac:dyDescent="0.3">
      <c r="A153" s="170" t="s">
        <v>262</v>
      </c>
      <c r="B153" s="151" t="s">
        <v>13</v>
      </c>
      <c r="C153" s="151" t="s">
        <v>467</v>
      </c>
      <c r="D153" s="147">
        <f t="shared" si="23"/>
        <v>1879600</v>
      </c>
      <c r="E153" s="146">
        <f t="shared" si="23"/>
        <v>1879599.36</v>
      </c>
      <c r="F153" s="146">
        <f t="shared" si="17"/>
        <v>0.63999999989755452</v>
      </c>
    </row>
    <row r="154" spans="1:20" s="182" customFormat="1" ht="108.75" customHeight="1" x14ac:dyDescent="0.3">
      <c r="A154" s="174" t="s">
        <v>171</v>
      </c>
      <c r="B154" s="151" t="s">
        <v>13</v>
      </c>
      <c r="C154" s="151" t="s">
        <v>365</v>
      </c>
      <c r="D154" s="147">
        <f>D155</f>
        <v>1879600</v>
      </c>
      <c r="E154" s="146">
        <f t="shared" si="23"/>
        <v>1879599.36</v>
      </c>
      <c r="F154" s="146">
        <f t="shared" si="17"/>
        <v>0.63999999989755452</v>
      </c>
    </row>
    <row r="155" spans="1:20" s="182" customFormat="1" ht="171.75" customHeight="1" x14ac:dyDescent="0.3">
      <c r="A155" s="174" t="s">
        <v>367</v>
      </c>
      <c r="B155" s="151" t="s">
        <v>13</v>
      </c>
      <c r="C155" s="151" t="s">
        <v>366</v>
      </c>
      <c r="D155" s="147">
        <f t="shared" si="23"/>
        <v>1879600</v>
      </c>
      <c r="E155" s="146">
        <f t="shared" si="23"/>
        <v>1879599.36</v>
      </c>
      <c r="F155" s="146">
        <f t="shared" si="17"/>
        <v>0.63999999989755452</v>
      </c>
    </row>
    <row r="156" spans="1:20" s="182" customFormat="1" ht="66" customHeight="1" x14ac:dyDescent="0.3">
      <c r="A156" s="174" t="s">
        <v>430</v>
      </c>
      <c r="B156" s="151" t="s">
        <v>13</v>
      </c>
      <c r="C156" s="151" t="s">
        <v>429</v>
      </c>
      <c r="D156" s="147">
        <f t="shared" si="23"/>
        <v>1879600</v>
      </c>
      <c r="E156" s="146">
        <f t="shared" si="23"/>
        <v>1879599.36</v>
      </c>
      <c r="F156" s="146">
        <f t="shared" si="17"/>
        <v>0.63999999989755452</v>
      </c>
    </row>
    <row r="157" spans="1:20" s="182" customFormat="1" ht="30.75" customHeight="1" x14ac:dyDescent="0.3">
      <c r="A157" s="174" t="s">
        <v>431</v>
      </c>
      <c r="B157" s="151" t="s">
        <v>13</v>
      </c>
      <c r="C157" s="151" t="s">
        <v>428</v>
      </c>
      <c r="D157" s="147">
        <f>D158+D161</f>
        <v>1879600</v>
      </c>
      <c r="E157" s="146">
        <f>E158+E162</f>
        <v>1879599.36</v>
      </c>
      <c r="F157" s="146">
        <f t="shared" si="17"/>
        <v>0.63999999989755452</v>
      </c>
    </row>
    <row r="158" spans="1:20" s="182" customFormat="1" ht="104.25" customHeight="1" x14ac:dyDescent="0.3">
      <c r="A158" s="170" t="s">
        <v>117</v>
      </c>
      <c r="B158" s="151" t="s">
        <v>13</v>
      </c>
      <c r="C158" s="151" t="s">
        <v>364</v>
      </c>
      <c r="D158" s="147">
        <v>1571700</v>
      </c>
      <c r="E158" s="193">
        <v>1571699.36</v>
      </c>
      <c r="F158" s="146">
        <f t="shared" si="17"/>
        <v>0.63999999989755452</v>
      </c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</row>
    <row r="159" spans="1:20" s="182" customFormat="1" ht="164.25" customHeight="1" x14ac:dyDescent="0.3">
      <c r="A159" s="172" t="s">
        <v>478</v>
      </c>
      <c r="B159" s="151" t="s">
        <v>13</v>
      </c>
      <c r="C159" s="151" t="s">
        <v>474</v>
      </c>
      <c r="D159" s="146">
        <f t="shared" ref="D159:E161" si="24">D160</f>
        <v>307900</v>
      </c>
      <c r="E159" s="146">
        <f t="shared" si="24"/>
        <v>307900</v>
      </c>
      <c r="F159" s="146">
        <f t="shared" si="17"/>
        <v>0</v>
      </c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</row>
    <row r="160" spans="1:20" s="182" customFormat="1" ht="63.75" customHeight="1" x14ac:dyDescent="0.3">
      <c r="A160" s="172" t="s">
        <v>430</v>
      </c>
      <c r="B160" s="151" t="s">
        <v>13</v>
      </c>
      <c r="C160" s="151" t="s">
        <v>475</v>
      </c>
      <c r="D160" s="146">
        <f t="shared" si="24"/>
        <v>307900</v>
      </c>
      <c r="E160" s="146">
        <f t="shared" si="24"/>
        <v>307900</v>
      </c>
      <c r="F160" s="146">
        <f t="shared" si="17"/>
        <v>0</v>
      </c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</row>
    <row r="161" spans="1:20" s="182" customFormat="1" ht="30.75" customHeight="1" x14ac:dyDescent="0.3">
      <c r="A161" s="172" t="s">
        <v>431</v>
      </c>
      <c r="B161" s="151" t="s">
        <v>13</v>
      </c>
      <c r="C161" s="151" t="s">
        <v>476</v>
      </c>
      <c r="D161" s="146">
        <f t="shared" si="24"/>
        <v>307900</v>
      </c>
      <c r="E161" s="146">
        <f t="shared" si="24"/>
        <v>307900</v>
      </c>
      <c r="F161" s="146">
        <f t="shared" si="17"/>
        <v>0</v>
      </c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</row>
    <row r="162" spans="1:20" s="182" customFormat="1" ht="104.25" customHeight="1" x14ac:dyDescent="0.3">
      <c r="A162" s="170" t="s">
        <v>117</v>
      </c>
      <c r="B162" s="151" t="s">
        <v>13</v>
      </c>
      <c r="C162" s="151" t="s">
        <v>477</v>
      </c>
      <c r="D162" s="147">
        <v>307900</v>
      </c>
      <c r="E162" s="146">
        <v>307900</v>
      </c>
      <c r="F162" s="146">
        <f t="shared" si="17"/>
        <v>0</v>
      </c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</row>
    <row r="163" spans="1:20" s="182" customFormat="1" ht="20.25" x14ac:dyDescent="0.3">
      <c r="A163" s="170" t="s">
        <v>160</v>
      </c>
      <c r="B163" s="151" t="s">
        <v>13</v>
      </c>
      <c r="C163" s="151" t="s">
        <v>368</v>
      </c>
      <c r="D163" s="147">
        <f>D164+D171</f>
        <v>12833100</v>
      </c>
      <c r="E163" s="146">
        <f>E164+E171</f>
        <v>6655200</v>
      </c>
      <c r="F163" s="146">
        <f t="shared" si="17"/>
        <v>6177900</v>
      </c>
      <c r="G163" s="175"/>
      <c r="H163" s="176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</row>
    <row r="164" spans="1:20" s="182" customFormat="1" ht="27" customHeight="1" x14ac:dyDescent="0.3">
      <c r="A164" s="170" t="s">
        <v>161</v>
      </c>
      <c r="B164" s="151" t="s">
        <v>13</v>
      </c>
      <c r="C164" s="151" t="s">
        <v>369</v>
      </c>
      <c r="D164" s="147">
        <f t="shared" ref="D164:E167" si="25">D165</f>
        <v>59400</v>
      </c>
      <c r="E164" s="146">
        <f>E165</f>
        <v>38000</v>
      </c>
      <c r="F164" s="146">
        <f t="shared" si="17"/>
        <v>21400</v>
      </c>
      <c r="G164" s="175"/>
      <c r="H164" s="176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</row>
    <row r="165" spans="1:20" s="182" customFormat="1" ht="67.5" customHeight="1" x14ac:dyDescent="0.3">
      <c r="A165" s="170" t="s">
        <v>264</v>
      </c>
      <c r="B165" s="151" t="s">
        <v>13</v>
      </c>
      <c r="C165" s="151" t="s">
        <v>370</v>
      </c>
      <c r="D165" s="147">
        <f t="shared" si="25"/>
        <v>59400</v>
      </c>
      <c r="E165" s="146">
        <f t="shared" si="25"/>
        <v>38000</v>
      </c>
      <c r="F165" s="146">
        <f t="shared" si="17"/>
        <v>21400</v>
      </c>
      <c r="G165" s="175"/>
      <c r="H165" s="176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</row>
    <row r="166" spans="1:20" s="182" customFormat="1" ht="163.5" customHeight="1" x14ac:dyDescent="0.3">
      <c r="A166" s="167" t="s">
        <v>159</v>
      </c>
      <c r="B166" s="151" t="s">
        <v>13</v>
      </c>
      <c r="C166" s="151" t="s">
        <v>371</v>
      </c>
      <c r="D166" s="147">
        <f t="shared" si="25"/>
        <v>59400</v>
      </c>
      <c r="E166" s="146">
        <f t="shared" si="25"/>
        <v>38000</v>
      </c>
      <c r="F166" s="146">
        <f t="shared" si="17"/>
        <v>21400</v>
      </c>
      <c r="G166" s="175"/>
      <c r="H166" s="176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</row>
    <row r="167" spans="1:20" s="182" customFormat="1" ht="271.5" customHeight="1" x14ac:dyDescent="0.3">
      <c r="A167" s="174" t="s">
        <v>483</v>
      </c>
      <c r="B167" s="151" t="s">
        <v>13</v>
      </c>
      <c r="C167" s="151" t="s">
        <v>372</v>
      </c>
      <c r="D167" s="147">
        <f t="shared" si="25"/>
        <v>59400</v>
      </c>
      <c r="E167" s="146">
        <f t="shared" si="25"/>
        <v>38000</v>
      </c>
      <c r="F167" s="146">
        <f t="shared" si="17"/>
        <v>21400</v>
      </c>
      <c r="G167" s="175"/>
      <c r="H167" s="176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</row>
    <row r="168" spans="1:20" s="182" customFormat="1" ht="48.75" customHeight="1" x14ac:dyDescent="0.3">
      <c r="A168" s="174" t="s">
        <v>434</v>
      </c>
      <c r="B168" s="151" t="s">
        <v>13</v>
      </c>
      <c r="C168" s="151" t="s">
        <v>433</v>
      </c>
      <c r="D168" s="147">
        <f t="shared" ref="D168:E169" si="26">D169</f>
        <v>59400</v>
      </c>
      <c r="E168" s="146">
        <f t="shared" si="26"/>
        <v>38000</v>
      </c>
      <c r="F168" s="146">
        <f t="shared" si="17"/>
        <v>21400</v>
      </c>
      <c r="G168" s="175"/>
      <c r="H168" s="176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</row>
    <row r="169" spans="1:20" s="182" customFormat="1" ht="51" customHeight="1" x14ac:dyDescent="0.3">
      <c r="A169" s="174" t="s">
        <v>435</v>
      </c>
      <c r="B169" s="151" t="s">
        <v>13</v>
      </c>
      <c r="C169" s="151" t="s">
        <v>432</v>
      </c>
      <c r="D169" s="147">
        <f t="shared" si="26"/>
        <v>59400</v>
      </c>
      <c r="E169" s="146">
        <f t="shared" si="26"/>
        <v>38000</v>
      </c>
      <c r="F169" s="146">
        <f t="shared" si="17"/>
        <v>21400</v>
      </c>
      <c r="G169" s="175"/>
      <c r="H169" s="176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</row>
    <row r="170" spans="1:20" s="182" customFormat="1" ht="47.25" customHeight="1" x14ac:dyDescent="0.3">
      <c r="A170" s="171" t="s">
        <v>249</v>
      </c>
      <c r="B170" s="151" t="s">
        <v>13</v>
      </c>
      <c r="C170" s="151" t="s">
        <v>373</v>
      </c>
      <c r="D170" s="147">
        <v>59400</v>
      </c>
      <c r="E170" s="192">
        <v>38000</v>
      </c>
      <c r="F170" s="146">
        <f t="shared" si="17"/>
        <v>21400</v>
      </c>
      <c r="G170" s="175"/>
      <c r="H170" s="176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</row>
    <row r="171" spans="1:20" s="182" customFormat="1" ht="33" customHeight="1" x14ac:dyDescent="0.3">
      <c r="A171" s="171" t="s">
        <v>461</v>
      </c>
      <c r="B171" s="151" t="s">
        <v>13</v>
      </c>
      <c r="C171" s="151" t="s">
        <v>460</v>
      </c>
      <c r="D171" s="177">
        <f>D172</f>
        <v>12773700</v>
      </c>
      <c r="E171" s="147">
        <f>E172</f>
        <v>6617200</v>
      </c>
      <c r="F171" s="146">
        <f t="shared" si="17"/>
        <v>6156500</v>
      </c>
      <c r="G171" s="175"/>
      <c r="H171" s="176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</row>
    <row r="172" spans="1:20" s="182" customFormat="1" ht="92.25" customHeight="1" x14ac:dyDescent="0.3">
      <c r="A172" s="172" t="s">
        <v>458</v>
      </c>
      <c r="B172" s="151" t="s">
        <v>13</v>
      </c>
      <c r="C172" s="151" t="s">
        <v>459</v>
      </c>
      <c r="D172" s="177">
        <f>D173</f>
        <v>12773700</v>
      </c>
      <c r="E172" s="147">
        <f>E173</f>
        <v>6617200</v>
      </c>
      <c r="F172" s="146">
        <f t="shared" si="17"/>
        <v>6156500</v>
      </c>
      <c r="G172" s="175"/>
      <c r="H172" s="176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</row>
    <row r="173" spans="1:20" s="182" customFormat="1" ht="171" customHeight="1" x14ac:dyDescent="0.3">
      <c r="A173" s="172" t="s">
        <v>455</v>
      </c>
      <c r="B173" s="151" t="s">
        <v>13</v>
      </c>
      <c r="C173" s="151" t="s">
        <v>457</v>
      </c>
      <c r="D173" s="177">
        <f>D176</f>
        <v>12773700</v>
      </c>
      <c r="E173" s="149">
        <f>E174</f>
        <v>6617200</v>
      </c>
      <c r="F173" s="146">
        <f t="shared" si="17"/>
        <v>6156500</v>
      </c>
      <c r="G173" s="175"/>
      <c r="H173" s="176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</row>
    <row r="174" spans="1:20" s="182" customFormat="1" ht="269.25" customHeight="1" x14ac:dyDescent="0.3">
      <c r="A174" s="172" t="s">
        <v>462</v>
      </c>
      <c r="B174" s="151" t="s">
        <v>13</v>
      </c>
      <c r="C174" s="151" t="s">
        <v>454</v>
      </c>
      <c r="D174" s="177">
        <f t="shared" ref="D174:E176" si="27">D175</f>
        <v>12773700</v>
      </c>
      <c r="E174" s="147">
        <f t="shared" si="27"/>
        <v>6617200</v>
      </c>
      <c r="F174" s="146">
        <f t="shared" si="17"/>
        <v>6156500</v>
      </c>
      <c r="G174" s="175"/>
      <c r="H174" s="176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</row>
    <row r="175" spans="1:20" s="182" customFormat="1" ht="53.25" customHeight="1" x14ac:dyDescent="0.3">
      <c r="A175" s="171" t="s">
        <v>434</v>
      </c>
      <c r="B175" s="151" t="s">
        <v>13</v>
      </c>
      <c r="C175" s="151" t="s">
        <v>456</v>
      </c>
      <c r="D175" s="177">
        <f t="shared" si="27"/>
        <v>12773700</v>
      </c>
      <c r="E175" s="147">
        <f t="shared" si="27"/>
        <v>6617200</v>
      </c>
      <c r="F175" s="146">
        <f t="shared" si="17"/>
        <v>6156500</v>
      </c>
      <c r="G175" s="175"/>
      <c r="H175" s="176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</row>
    <row r="176" spans="1:20" s="182" customFormat="1" ht="62.25" customHeight="1" x14ac:dyDescent="0.3">
      <c r="A176" s="171" t="s">
        <v>453</v>
      </c>
      <c r="B176" s="151" t="s">
        <v>13</v>
      </c>
      <c r="C176" s="151" t="s">
        <v>452</v>
      </c>
      <c r="D176" s="177">
        <f t="shared" si="27"/>
        <v>12773700</v>
      </c>
      <c r="E176" s="147">
        <f t="shared" si="27"/>
        <v>6617200</v>
      </c>
      <c r="F176" s="146">
        <f t="shared" ref="F176:F191" si="28">D176-E176</f>
        <v>6156500</v>
      </c>
      <c r="G176" s="175"/>
      <c r="H176" s="176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</row>
    <row r="177" spans="1:20" s="182" customFormat="1" ht="50.25" customHeight="1" x14ac:dyDescent="0.3">
      <c r="A177" s="171" t="s">
        <v>451</v>
      </c>
      <c r="B177" s="151" t="s">
        <v>13</v>
      </c>
      <c r="C177" s="151" t="s">
        <v>450</v>
      </c>
      <c r="D177" s="177">
        <v>12773700</v>
      </c>
      <c r="E177" s="192">
        <v>6617200</v>
      </c>
      <c r="F177" s="146">
        <f t="shared" si="28"/>
        <v>6156500</v>
      </c>
      <c r="G177" s="175"/>
      <c r="H177" s="176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</row>
    <row r="178" spans="1:20" s="182" customFormat="1" ht="21.75" customHeight="1" x14ac:dyDescent="0.3">
      <c r="A178" s="165" t="s">
        <v>88</v>
      </c>
      <c r="B178" s="151" t="s">
        <v>13</v>
      </c>
      <c r="C178" s="151" t="s">
        <v>374</v>
      </c>
      <c r="D178" s="177">
        <f t="shared" ref="D178:E178" si="29">D179</f>
        <v>20000</v>
      </c>
      <c r="E178" s="144">
        <f t="shared" si="29"/>
        <v>11300</v>
      </c>
      <c r="F178" s="146">
        <f t="shared" si="28"/>
        <v>8700</v>
      </c>
    </row>
    <row r="179" spans="1:20" s="182" customFormat="1" ht="20.25" customHeight="1" x14ac:dyDescent="0.3">
      <c r="A179" s="165" t="s">
        <v>87</v>
      </c>
      <c r="B179" s="151" t="s">
        <v>13</v>
      </c>
      <c r="C179" s="151" t="s">
        <v>375</v>
      </c>
      <c r="D179" s="177">
        <f>D182</f>
        <v>20000</v>
      </c>
      <c r="E179" s="144">
        <f>E182</f>
        <v>11300</v>
      </c>
      <c r="F179" s="146">
        <f t="shared" si="28"/>
        <v>8700</v>
      </c>
    </row>
    <row r="180" spans="1:20" s="182" customFormat="1" ht="72" customHeight="1" x14ac:dyDescent="0.3">
      <c r="A180" s="167" t="s">
        <v>263</v>
      </c>
      <c r="B180" s="151" t="s">
        <v>13</v>
      </c>
      <c r="C180" s="151" t="s">
        <v>466</v>
      </c>
      <c r="D180" s="177">
        <f>D181</f>
        <v>20000</v>
      </c>
      <c r="E180" s="144">
        <f>E181</f>
        <v>11300</v>
      </c>
      <c r="F180" s="146">
        <f t="shared" si="28"/>
        <v>8700</v>
      </c>
    </row>
    <row r="181" spans="1:20" s="182" customFormat="1" ht="127.5" customHeight="1" x14ac:dyDescent="0.3">
      <c r="A181" s="174" t="s">
        <v>172</v>
      </c>
      <c r="B181" s="151" t="s">
        <v>13</v>
      </c>
      <c r="C181" s="151" t="s">
        <v>376</v>
      </c>
      <c r="D181" s="177">
        <f>D182</f>
        <v>20000</v>
      </c>
      <c r="E181" s="144">
        <f>E182</f>
        <v>11300</v>
      </c>
      <c r="F181" s="146">
        <f t="shared" si="28"/>
        <v>8700</v>
      </c>
    </row>
    <row r="182" spans="1:20" s="182" customFormat="1" ht="174.75" customHeight="1" x14ac:dyDescent="0.3">
      <c r="A182" s="174" t="s">
        <v>382</v>
      </c>
      <c r="B182" s="151" t="s">
        <v>13</v>
      </c>
      <c r="C182" s="151" t="s">
        <v>377</v>
      </c>
      <c r="D182" s="177">
        <f>D185</f>
        <v>20000</v>
      </c>
      <c r="E182" s="144">
        <f>E185</f>
        <v>11300</v>
      </c>
      <c r="F182" s="146">
        <f t="shared" si="28"/>
        <v>8700</v>
      </c>
    </row>
    <row r="183" spans="1:20" s="182" customFormat="1" ht="61.5" customHeight="1" x14ac:dyDescent="0.3">
      <c r="A183" s="167" t="s">
        <v>385</v>
      </c>
      <c r="B183" s="151" t="s">
        <v>13</v>
      </c>
      <c r="C183" s="151" t="s">
        <v>436</v>
      </c>
      <c r="D183" s="177">
        <f>D184</f>
        <v>20000</v>
      </c>
      <c r="E183" s="144">
        <f>E184</f>
        <v>11300</v>
      </c>
      <c r="F183" s="146">
        <f t="shared" si="28"/>
        <v>8700</v>
      </c>
    </row>
    <row r="184" spans="1:20" s="182" customFormat="1" ht="71.25" customHeight="1" x14ac:dyDescent="0.3">
      <c r="A184" s="167" t="s">
        <v>386</v>
      </c>
      <c r="B184" s="151" t="s">
        <v>13</v>
      </c>
      <c r="C184" s="151" t="s">
        <v>437</v>
      </c>
      <c r="D184" s="177">
        <f>D185</f>
        <v>20000</v>
      </c>
      <c r="E184" s="144">
        <f>E185</f>
        <v>11300</v>
      </c>
      <c r="F184" s="146">
        <f t="shared" si="28"/>
        <v>8700</v>
      </c>
    </row>
    <row r="185" spans="1:20" s="182" customFormat="1" ht="69" customHeight="1" x14ac:dyDescent="0.3">
      <c r="A185" s="170" t="s">
        <v>166</v>
      </c>
      <c r="B185" s="151" t="s">
        <v>13</v>
      </c>
      <c r="C185" s="151" t="s">
        <v>384</v>
      </c>
      <c r="D185" s="200">
        <v>20000</v>
      </c>
      <c r="E185" s="194">
        <v>11300</v>
      </c>
      <c r="F185" s="146">
        <f t="shared" si="28"/>
        <v>8700</v>
      </c>
    </row>
    <row r="186" spans="1:20" s="182" customFormat="1" ht="45" customHeight="1" x14ac:dyDescent="0.3">
      <c r="A186" s="174" t="s">
        <v>206</v>
      </c>
      <c r="B186" s="151" t="s">
        <v>13</v>
      </c>
      <c r="C186" s="151" t="s">
        <v>465</v>
      </c>
      <c r="D186" s="147">
        <f t="shared" ref="D186:E188" si="30">D187</f>
        <v>800</v>
      </c>
      <c r="E186" s="145">
        <f t="shared" ref="E186:E187" si="31">E187</f>
        <v>638.6</v>
      </c>
      <c r="F186" s="146">
        <f t="shared" si="28"/>
        <v>161.39999999999998</v>
      </c>
    </row>
    <row r="187" spans="1:20" s="182" customFormat="1" ht="42.75" customHeight="1" x14ac:dyDescent="0.3">
      <c r="A187" s="174" t="s">
        <v>207</v>
      </c>
      <c r="B187" s="151" t="s">
        <v>13</v>
      </c>
      <c r="C187" s="151" t="s">
        <v>378</v>
      </c>
      <c r="D187" s="147">
        <f t="shared" si="30"/>
        <v>800</v>
      </c>
      <c r="E187" s="145">
        <f t="shared" si="31"/>
        <v>638.6</v>
      </c>
      <c r="F187" s="146">
        <f t="shared" si="28"/>
        <v>161.39999999999998</v>
      </c>
    </row>
    <row r="188" spans="1:20" s="182" customFormat="1" ht="44.25" customHeight="1" x14ac:dyDescent="0.3">
      <c r="A188" s="174" t="s">
        <v>208</v>
      </c>
      <c r="B188" s="151" t="s">
        <v>13</v>
      </c>
      <c r="C188" s="151" t="s">
        <v>379</v>
      </c>
      <c r="D188" s="147">
        <f t="shared" si="30"/>
        <v>800</v>
      </c>
      <c r="E188" s="144">
        <f t="shared" si="30"/>
        <v>638.6</v>
      </c>
      <c r="F188" s="146">
        <f t="shared" si="28"/>
        <v>161.39999999999998</v>
      </c>
    </row>
    <row r="189" spans="1:20" s="182" customFormat="1" ht="111" customHeight="1" x14ac:dyDescent="0.3">
      <c r="A189" s="178" t="s">
        <v>484</v>
      </c>
      <c r="B189" s="151" t="s">
        <v>13</v>
      </c>
      <c r="C189" s="151" t="s">
        <v>380</v>
      </c>
      <c r="D189" s="147">
        <f>D191</f>
        <v>800</v>
      </c>
      <c r="E189" s="144">
        <f>E191</f>
        <v>638.6</v>
      </c>
      <c r="F189" s="146">
        <f t="shared" si="28"/>
        <v>161.39999999999998</v>
      </c>
    </row>
    <row r="190" spans="1:20" s="182" customFormat="1" ht="45" customHeight="1" x14ac:dyDescent="0.3">
      <c r="A190" s="178" t="s">
        <v>209</v>
      </c>
      <c r="B190" s="151" t="s">
        <v>13</v>
      </c>
      <c r="C190" s="151" t="s">
        <v>438</v>
      </c>
      <c r="D190" s="147">
        <f>D191</f>
        <v>800</v>
      </c>
      <c r="E190" s="144">
        <f>E191</f>
        <v>638.6</v>
      </c>
      <c r="F190" s="146">
        <f t="shared" si="28"/>
        <v>161.39999999999998</v>
      </c>
    </row>
    <row r="191" spans="1:20" s="182" customFormat="1" ht="45.75" customHeight="1" x14ac:dyDescent="0.3">
      <c r="A191" s="178" t="s">
        <v>209</v>
      </c>
      <c r="B191" s="151" t="s">
        <v>13</v>
      </c>
      <c r="C191" s="151" t="s">
        <v>381</v>
      </c>
      <c r="D191" s="147">
        <v>800</v>
      </c>
      <c r="E191" s="194">
        <v>638.6</v>
      </c>
      <c r="F191" s="146">
        <f t="shared" si="28"/>
        <v>161.39999999999998</v>
      </c>
    </row>
    <row r="192" spans="1:20" s="182" customFormat="1" ht="48" customHeight="1" x14ac:dyDescent="0.3">
      <c r="A192" s="167" t="s">
        <v>91</v>
      </c>
      <c r="B192" s="179">
        <v>450</v>
      </c>
      <c r="C192" s="180" t="s">
        <v>129</v>
      </c>
      <c r="D192" s="184" t="s">
        <v>77</v>
      </c>
      <c r="E192" s="146">
        <f>источники!E10</f>
        <v>771029.79999999888</v>
      </c>
      <c r="F192" s="181" t="s">
        <v>28</v>
      </c>
    </row>
    <row r="193" spans="1:6" x14ac:dyDescent="0.2">
      <c r="A193" s="4"/>
      <c r="B193" s="3"/>
      <c r="C193" s="3"/>
      <c r="D193" s="3"/>
      <c r="E193" s="3"/>
      <c r="F193" s="3"/>
    </row>
    <row r="194" spans="1:6" x14ac:dyDescent="0.2">
      <c r="A194" s="4"/>
      <c r="B194" s="3"/>
      <c r="C194" s="3"/>
      <c r="D194" s="3"/>
      <c r="E194" s="3"/>
      <c r="F194" s="3"/>
    </row>
    <row r="195" spans="1:6" x14ac:dyDescent="0.2">
      <c r="A195" s="4"/>
      <c r="B195" s="3"/>
      <c r="C195" s="3"/>
      <c r="D195" s="3"/>
      <c r="E195" s="3"/>
      <c r="F195" s="3"/>
    </row>
    <row r="196" spans="1:6" x14ac:dyDescent="0.2">
      <c r="A196" s="4"/>
      <c r="B196" s="3"/>
      <c r="C196" s="3"/>
      <c r="D196" s="3"/>
      <c r="E196" s="3"/>
      <c r="F196" s="3"/>
    </row>
    <row r="197" spans="1:6" x14ac:dyDescent="0.2">
      <c r="A197" s="4"/>
      <c r="B197" s="3"/>
      <c r="C197" s="3"/>
      <c r="D197" s="3"/>
      <c r="E197" s="3"/>
      <c r="F197" s="3"/>
    </row>
    <row r="198" spans="1:6" x14ac:dyDescent="0.2">
      <c r="A198" s="4"/>
      <c r="B198" s="3"/>
      <c r="C198" s="3"/>
      <c r="D198" s="3"/>
      <c r="E198" s="3"/>
      <c r="F198" s="3"/>
    </row>
    <row r="199" spans="1:6" x14ac:dyDescent="0.2">
      <c r="A199" s="4"/>
      <c r="B199" s="3"/>
      <c r="C199" s="3"/>
      <c r="D199" s="3"/>
      <c r="E199" s="3"/>
      <c r="F199" s="3"/>
    </row>
    <row r="200" spans="1:6" x14ac:dyDescent="0.2">
      <c r="A200" s="4"/>
      <c r="B200" s="3"/>
      <c r="C200" s="3"/>
      <c r="D200" s="3"/>
      <c r="E200" s="3"/>
      <c r="F200" s="3"/>
    </row>
    <row r="201" spans="1:6" x14ac:dyDescent="0.2">
      <c r="A201" s="4"/>
      <c r="B201" s="3"/>
      <c r="C201" s="3"/>
      <c r="D201" s="3"/>
      <c r="E201" s="3"/>
      <c r="F201" s="3"/>
    </row>
    <row r="202" spans="1:6" x14ac:dyDescent="0.2">
      <c r="A202" s="4"/>
      <c r="B202" s="3"/>
      <c r="C202" s="3"/>
      <c r="D202" s="3"/>
      <c r="E202" s="3"/>
      <c r="F202" s="3"/>
    </row>
    <row r="203" spans="1:6" x14ac:dyDescent="0.2">
      <c r="A203" s="4"/>
      <c r="B203" s="3"/>
      <c r="C203" s="3"/>
      <c r="D203" s="3"/>
      <c r="E203" s="3"/>
      <c r="F203" s="3"/>
    </row>
    <row r="204" spans="1:6" x14ac:dyDescent="0.2">
      <c r="A204" s="4"/>
      <c r="B204" s="3"/>
      <c r="C204" s="3"/>
      <c r="D204" s="3"/>
      <c r="E204" s="3"/>
      <c r="F204" s="3"/>
    </row>
    <row r="205" spans="1:6" x14ac:dyDescent="0.2">
      <c r="A205" s="3"/>
      <c r="B205" s="3"/>
      <c r="C205" s="3"/>
      <c r="D205" s="3"/>
      <c r="E205" s="3"/>
      <c r="F205" s="3"/>
    </row>
    <row r="206" spans="1:6" x14ac:dyDescent="0.2">
      <c r="A206" s="3"/>
      <c r="B206" s="3"/>
      <c r="C206" s="3"/>
      <c r="D206" s="3"/>
      <c r="E206" s="3"/>
      <c r="F206" s="3"/>
    </row>
    <row r="207" spans="1:6" x14ac:dyDescent="0.2">
      <c r="A207" s="3"/>
      <c r="B207" s="3"/>
      <c r="C207" s="3"/>
      <c r="D207" s="3"/>
      <c r="E207" s="3"/>
      <c r="F207" s="3"/>
    </row>
    <row r="208" spans="1:6" x14ac:dyDescent="0.2">
      <c r="C208" s="3"/>
    </row>
  </sheetData>
  <mergeCells count="1">
    <mergeCell ref="G17:H17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15" min="1" max="5" man="1"/>
    <brk id="157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view="pageBreakPreview" zoomScale="75" zoomScaleSheetLayoutView="75" workbookViewId="0">
      <selection activeCell="D41" sqref="D41"/>
    </sheetView>
  </sheetViews>
  <sheetFormatPr defaultRowHeight="18" x14ac:dyDescent="0.25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 x14ac:dyDescent="0.25">
      <c r="A1" s="99"/>
      <c r="B1" s="100"/>
      <c r="C1" s="101"/>
      <c r="D1" s="102"/>
      <c r="E1" s="102"/>
      <c r="F1" s="102"/>
    </row>
    <row r="2" spans="1:16" x14ac:dyDescent="0.25">
      <c r="A2" s="103" t="s">
        <v>175</v>
      </c>
      <c r="B2" s="104"/>
      <c r="C2" s="105"/>
      <c r="D2" s="106"/>
      <c r="E2" s="107"/>
      <c r="F2" s="108"/>
    </row>
    <row r="3" spans="1:16" x14ac:dyDescent="0.25">
      <c r="A3" s="109"/>
      <c r="B3" s="110"/>
      <c r="C3" s="111"/>
      <c r="D3" s="112"/>
      <c r="E3" s="112"/>
      <c r="F3" s="113"/>
    </row>
    <row r="4" spans="1:16" ht="18" customHeight="1" x14ac:dyDescent="0.25">
      <c r="A4" s="114"/>
      <c r="B4" s="115" t="s">
        <v>10</v>
      </c>
      <c r="C4" s="116" t="s">
        <v>35</v>
      </c>
      <c r="D4" s="117" t="s">
        <v>31</v>
      </c>
      <c r="E4" s="118"/>
      <c r="F4" s="213" t="s">
        <v>67</v>
      </c>
    </row>
    <row r="5" spans="1:16" x14ac:dyDescent="0.25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4"/>
    </row>
    <row r="6" spans="1:16" x14ac:dyDescent="0.25">
      <c r="A6" s="120"/>
      <c r="B6" s="115" t="s">
        <v>12</v>
      </c>
      <c r="C6" s="121" t="s">
        <v>32</v>
      </c>
      <c r="D6" s="117" t="s">
        <v>3</v>
      </c>
      <c r="E6" s="122"/>
      <c r="F6" s="214"/>
    </row>
    <row r="7" spans="1:16" x14ac:dyDescent="0.25">
      <c r="A7" s="116"/>
      <c r="B7" s="115"/>
      <c r="C7" s="116" t="s">
        <v>33</v>
      </c>
      <c r="D7" s="117"/>
      <c r="E7" s="119"/>
      <c r="F7" s="214"/>
    </row>
    <row r="8" spans="1:16" x14ac:dyDescent="0.25">
      <c r="A8" s="116"/>
      <c r="B8" s="115"/>
      <c r="C8" s="121" t="s">
        <v>34</v>
      </c>
      <c r="D8" s="117"/>
      <c r="E8" s="119"/>
      <c r="F8" s="215"/>
    </row>
    <row r="9" spans="1:16" x14ac:dyDescent="0.25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 x14ac:dyDescent="0.3">
      <c r="A10" s="126" t="s">
        <v>39</v>
      </c>
      <c r="B10" s="127" t="s">
        <v>14</v>
      </c>
      <c r="C10" s="95" t="s">
        <v>28</v>
      </c>
      <c r="D10" s="50">
        <v>0</v>
      </c>
      <c r="E10" s="50">
        <f>E19</f>
        <v>771029.79999999888</v>
      </c>
      <c r="F10" s="50">
        <f>F19</f>
        <v>771029.79999999888</v>
      </c>
    </row>
    <row r="11" spans="1:16" ht="57" customHeight="1" x14ac:dyDescent="0.3">
      <c r="A11" s="126" t="s">
        <v>235</v>
      </c>
      <c r="B11" s="128" t="s">
        <v>16</v>
      </c>
      <c r="C11" s="38" t="str">
        <f>C10</f>
        <v>Х</v>
      </c>
      <c r="D11" s="89">
        <v>0</v>
      </c>
      <c r="E11" s="89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 x14ac:dyDescent="0.3">
      <c r="A12" s="39" t="s">
        <v>222</v>
      </c>
      <c r="B12" s="40" t="s">
        <v>16</v>
      </c>
      <c r="C12" s="40" t="s">
        <v>210</v>
      </c>
      <c r="D12" s="88">
        <v>0</v>
      </c>
      <c r="E12" s="88">
        <v>0</v>
      </c>
      <c r="F12" s="92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 x14ac:dyDescent="0.3">
      <c r="A13" s="39" t="s">
        <v>211</v>
      </c>
      <c r="B13" s="40" t="s">
        <v>16</v>
      </c>
      <c r="C13" s="40" t="s">
        <v>212</v>
      </c>
      <c r="D13" s="88">
        <v>0</v>
      </c>
      <c r="E13" s="88">
        <v>0</v>
      </c>
      <c r="F13" s="92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 x14ac:dyDescent="0.3">
      <c r="A14" s="39" t="s">
        <v>213</v>
      </c>
      <c r="B14" s="40" t="s">
        <v>16</v>
      </c>
      <c r="C14" s="40" t="s">
        <v>214</v>
      </c>
      <c r="D14" s="88">
        <v>0</v>
      </c>
      <c r="E14" s="88">
        <v>0</v>
      </c>
      <c r="F14" s="92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 x14ac:dyDescent="0.3">
      <c r="A15" s="39" t="s">
        <v>218</v>
      </c>
      <c r="B15" s="40" t="s">
        <v>16</v>
      </c>
      <c r="C15" s="40" t="s">
        <v>219</v>
      </c>
      <c r="D15" s="88">
        <v>0</v>
      </c>
      <c r="E15" s="88">
        <v>0</v>
      </c>
      <c r="F15" s="92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 x14ac:dyDescent="0.3">
      <c r="A16" s="39" t="s">
        <v>215</v>
      </c>
      <c r="B16" s="40" t="s">
        <v>16</v>
      </c>
      <c r="C16" s="40" t="s">
        <v>216</v>
      </c>
      <c r="D16" s="88">
        <v>0</v>
      </c>
      <c r="E16" s="88">
        <v>0</v>
      </c>
      <c r="F16" s="92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 x14ac:dyDescent="0.3">
      <c r="A17" s="39" t="s">
        <v>220</v>
      </c>
      <c r="B17" s="40" t="s">
        <v>16</v>
      </c>
      <c r="C17" s="40" t="s">
        <v>221</v>
      </c>
      <c r="D17" s="88">
        <v>0</v>
      </c>
      <c r="E17" s="88">
        <v>0</v>
      </c>
      <c r="F17" s="92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 x14ac:dyDescent="0.3">
      <c r="A18" s="126" t="s">
        <v>40</v>
      </c>
      <c r="B18" s="127" t="s">
        <v>17</v>
      </c>
      <c r="C18" s="95" t="s">
        <v>28</v>
      </c>
      <c r="D18" s="93">
        <v>0</v>
      </c>
      <c r="E18" s="89">
        <v>0</v>
      </c>
      <c r="F18" s="92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 x14ac:dyDescent="0.3">
      <c r="A19" s="126" t="s">
        <v>223</v>
      </c>
      <c r="B19" s="127" t="s">
        <v>15</v>
      </c>
      <c r="C19" s="129" t="s">
        <v>217</v>
      </c>
      <c r="D19" s="89">
        <v>0</v>
      </c>
      <c r="E19" s="50">
        <f>E20</f>
        <v>771029.79999999888</v>
      </c>
      <c r="F19" s="50">
        <f>F20</f>
        <v>771029.79999999888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 x14ac:dyDescent="0.3">
      <c r="A20" s="126" t="s">
        <v>224</v>
      </c>
      <c r="B20" s="127" t="s">
        <v>15</v>
      </c>
      <c r="C20" s="129" t="s">
        <v>80</v>
      </c>
      <c r="D20" s="50">
        <v>0</v>
      </c>
      <c r="E20" s="50">
        <f>E21+E25</f>
        <v>771029.79999999888</v>
      </c>
      <c r="F20" s="50">
        <f>E20</f>
        <v>771029.79999999888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 x14ac:dyDescent="0.3">
      <c r="A21" s="130" t="s">
        <v>225</v>
      </c>
      <c r="B21" s="127" t="s">
        <v>18</v>
      </c>
      <c r="C21" s="129" t="s">
        <v>81</v>
      </c>
      <c r="D21" s="94">
        <f t="shared" ref="D21:E23" si="0">D22</f>
        <v>-23871100</v>
      </c>
      <c r="E21" s="94">
        <f t="shared" si="0"/>
        <v>-11611964.890000001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 x14ac:dyDescent="0.3">
      <c r="A22" s="130" t="s">
        <v>226</v>
      </c>
      <c r="B22" s="127" t="s">
        <v>18</v>
      </c>
      <c r="C22" s="129" t="s">
        <v>82</v>
      </c>
      <c r="D22" s="94">
        <f t="shared" si="0"/>
        <v>-23871100</v>
      </c>
      <c r="E22" s="94">
        <f t="shared" si="0"/>
        <v>-11611964.890000001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 x14ac:dyDescent="0.3">
      <c r="A23" s="130" t="s">
        <v>227</v>
      </c>
      <c r="B23" s="127" t="s">
        <v>18</v>
      </c>
      <c r="C23" s="129" t="s">
        <v>83</v>
      </c>
      <c r="D23" s="94">
        <f t="shared" si="0"/>
        <v>-23871100</v>
      </c>
      <c r="E23" s="94">
        <f t="shared" si="0"/>
        <v>-11611964.890000001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 x14ac:dyDescent="0.3">
      <c r="A24" s="130" t="s">
        <v>228</v>
      </c>
      <c r="B24" s="127" t="s">
        <v>18</v>
      </c>
      <c r="C24" s="129" t="s">
        <v>229</v>
      </c>
      <c r="D24" s="94">
        <v>-23871100</v>
      </c>
      <c r="E24" s="195">
        <v>-11611964.890000001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 x14ac:dyDescent="0.3">
      <c r="A25" s="130" t="s">
        <v>230</v>
      </c>
      <c r="B25" s="127" t="s">
        <v>19</v>
      </c>
      <c r="C25" s="129" t="s">
        <v>84</v>
      </c>
      <c r="D25" s="94">
        <f t="shared" ref="D25:E26" si="1">D26</f>
        <v>23121400</v>
      </c>
      <c r="E25" s="50">
        <f t="shared" si="1"/>
        <v>12382994.689999999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 x14ac:dyDescent="0.3">
      <c r="A26" s="130" t="s">
        <v>231</v>
      </c>
      <c r="B26" s="127" t="s">
        <v>19</v>
      </c>
      <c r="C26" s="129" t="s">
        <v>85</v>
      </c>
      <c r="D26" s="94">
        <f t="shared" si="1"/>
        <v>23121400</v>
      </c>
      <c r="E26" s="50">
        <f t="shared" si="1"/>
        <v>12382994.689999999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 x14ac:dyDescent="0.3">
      <c r="A27" s="130" t="s">
        <v>232</v>
      </c>
      <c r="B27" s="127" t="s">
        <v>19</v>
      </c>
      <c r="C27" s="129" t="s">
        <v>86</v>
      </c>
      <c r="D27" s="94">
        <f>D28</f>
        <v>23121400</v>
      </c>
      <c r="E27" s="50">
        <f>E28</f>
        <v>12382994.689999999</v>
      </c>
      <c r="F27" s="95" t="s">
        <v>28</v>
      </c>
      <c r="G27" s="14"/>
      <c r="H27" s="14"/>
      <c r="I27" s="14"/>
      <c r="J27" s="14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 x14ac:dyDescent="0.3">
      <c r="A28" s="130" t="s">
        <v>233</v>
      </c>
      <c r="B28" s="127" t="s">
        <v>19</v>
      </c>
      <c r="C28" s="129" t="s">
        <v>234</v>
      </c>
      <c r="D28" s="50">
        <v>23121400</v>
      </c>
      <c r="E28" s="199">
        <v>12382994.689999999</v>
      </c>
      <c r="F28" s="95" t="s">
        <v>28</v>
      </c>
      <c r="G28" s="14"/>
      <c r="H28" s="14"/>
      <c r="I28" s="14"/>
      <c r="J28" s="14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 x14ac:dyDescent="0.25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 x14ac:dyDescent="0.25">
      <c r="A30" s="217" t="s">
        <v>127</v>
      </c>
      <c r="B30" s="217"/>
      <c r="C30" s="217"/>
      <c r="D30" s="217"/>
      <c r="E30" s="217"/>
      <c r="F30" s="217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 x14ac:dyDescent="0.25">
      <c r="A31" s="218"/>
      <c r="B31" s="218"/>
      <c r="C31" s="218"/>
      <c r="D31" s="218"/>
      <c r="E31" s="218"/>
      <c r="F31" s="218"/>
      <c r="G31" s="16"/>
      <c r="H31" s="16"/>
      <c r="I31" s="17"/>
      <c r="J31" s="17"/>
      <c r="K31" s="17"/>
      <c r="L31" s="17"/>
      <c r="M31" s="17"/>
      <c r="N31" s="17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17"/>
      <c r="AH31" s="17"/>
      <c r="AI31" s="17"/>
      <c r="AJ31" s="17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 x14ac:dyDescent="0.3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 x14ac:dyDescent="0.3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17"/>
      <c r="AS33" s="17"/>
      <c r="AT33" s="17"/>
      <c r="AU33" s="17"/>
      <c r="AV33" s="212"/>
      <c r="AW33" s="212"/>
      <c r="AX33" s="212"/>
      <c r="AY33" s="212"/>
      <c r="AZ33" s="212"/>
    </row>
    <row r="34" spans="1:52" ht="12.75" hidden="1" customHeight="1" x14ac:dyDescent="0.3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17"/>
      <c r="AS34" s="17"/>
      <c r="AT34" s="17"/>
      <c r="AU34" s="17"/>
      <c r="AV34" s="211"/>
      <c r="AW34" s="211"/>
      <c r="AX34" s="211"/>
      <c r="AY34" s="211"/>
      <c r="AZ34" s="211"/>
    </row>
    <row r="35" spans="1:52" ht="12.75" hidden="1" customHeight="1" x14ac:dyDescent="0.3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 x14ac:dyDescent="0.3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17"/>
      <c r="AL36" s="17"/>
      <c r="AM36" s="17"/>
      <c r="AN36" s="17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</row>
    <row r="37" spans="1:52" ht="0.75" hidden="1" customHeight="1" x14ac:dyDescent="0.3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17"/>
      <c r="AL37" s="17"/>
      <c r="AM37" s="17"/>
      <c r="AN37" s="17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</row>
    <row r="38" spans="1:52" ht="24.75" customHeight="1" x14ac:dyDescent="0.3">
      <c r="A38" s="44" t="s">
        <v>479</v>
      </c>
      <c r="B38" s="45"/>
      <c r="C38" s="46" t="s">
        <v>517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 x14ac:dyDescent="0.3">
      <c r="A39" s="47" t="s">
        <v>90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 x14ac:dyDescent="0.3">
      <c r="A40" s="44" t="s">
        <v>503</v>
      </c>
      <c r="B40" s="45"/>
      <c r="C40" s="46"/>
      <c r="D40" s="46"/>
      <c r="E40" s="46"/>
      <c r="F40" s="46"/>
    </row>
    <row r="41" spans="1:52" x14ac:dyDescent="0.25">
      <c r="A41" s="37"/>
      <c r="B41" s="48"/>
      <c r="C41" s="49"/>
      <c r="D41" s="49"/>
      <c r="E41" s="49"/>
      <c r="F41" s="49"/>
    </row>
    <row r="42" spans="1:52" x14ac:dyDescent="0.25">
      <c r="A42" s="37"/>
      <c r="B42" s="48"/>
      <c r="C42" s="49"/>
      <c r="D42" s="49"/>
      <c r="E42" s="49"/>
      <c r="F42" s="49"/>
    </row>
    <row r="43" spans="1:52" x14ac:dyDescent="0.25">
      <c r="A43" s="37" t="s">
        <v>533</v>
      </c>
      <c r="B43" s="48"/>
      <c r="C43" s="49"/>
      <c r="D43" s="49"/>
      <c r="E43" s="49"/>
      <c r="F43" s="49"/>
    </row>
    <row r="44" spans="1:52" x14ac:dyDescent="0.25">
      <c r="A44" s="20"/>
      <c r="B44" s="19"/>
      <c r="C44" s="8"/>
      <c r="D44" s="8"/>
      <c r="E44" s="8"/>
      <c r="F44" s="8"/>
    </row>
    <row r="45" spans="1:52" x14ac:dyDescent="0.25">
      <c r="A45" s="20"/>
      <c r="B45" s="19"/>
      <c r="C45" s="8"/>
      <c r="D45" s="8"/>
      <c r="E45" s="8"/>
      <c r="F45" s="8"/>
    </row>
    <row r="46" spans="1:52" x14ac:dyDescent="0.25">
      <c r="A46" s="20"/>
      <c r="B46" s="19"/>
      <c r="C46" s="8"/>
      <c r="D46" s="8"/>
      <c r="E46" s="8"/>
      <c r="F46" s="8"/>
    </row>
    <row r="47" spans="1:52" x14ac:dyDescent="0.25">
      <c r="A47" s="20"/>
      <c r="B47" s="19"/>
      <c r="C47" s="8"/>
      <c r="D47" s="8"/>
      <c r="E47" s="8"/>
      <c r="F47" s="8"/>
    </row>
    <row r="48" spans="1:52" x14ac:dyDescent="0.25">
      <c r="A48" s="20"/>
      <c r="B48" s="19"/>
      <c r="C48" s="8"/>
      <c r="D48" s="8"/>
      <c r="E48" s="8"/>
      <c r="F48" s="8"/>
    </row>
    <row r="49" spans="1:4" x14ac:dyDescent="0.25">
      <c r="A49" s="7"/>
      <c r="B49" s="7"/>
      <c r="C49" s="21"/>
      <c r="D49" s="22"/>
    </row>
    <row r="50" spans="1:4" x14ac:dyDescent="0.25">
      <c r="A50" s="7"/>
      <c r="B50" s="7"/>
      <c r="C50" s="21"/>
      <c r="D50" s="22"/>
    </row>
    <row r="51" spans="1:4" x14ac:dyDescent="0.25">
      <c r="A51" s="7"/>
      <c r="B51" s="7"/>
      <c r="C51" s="21"/>
      <c r="D51" s="22"/>
    </row>
    <row r="52" spans="1:4" x14ac:dyDescent="0.25">
      <c r="A52" s="7"/>
      <c r="B52" s="7"/>
      <c r="C52" s="21"/>
      <c r="D52" s="22"/>
    </row>
    <row r="53" spans="1:4" x14ac:dyDescent="0.25">
      <c r="A53" s="7"/>
      <c r="B53" s="7"/>
      <c r="C53" s="21"/>
      <c r="D53" s="22"/>
    </row>
    <row r="54" spans="1:4" x14ac:dyDescent="0.25">
      <c r="A54" s="7"/>
      <c r="B54" s="7"/>
      <c r="C54" s="21"/>
      <c r="D54" s="22"/>
    </row>
    <row r="55" spans="1:4" x14ac:dyDescent="0.25">
      <c r="A55" s="7"/>
      <c r="B55" s="7"/>
      <c r="C55" s="21"/>
      <c r="D55" s="22"/>
    </row>
    <row r="56" spans="1:4" x14ac:dyDescent="0.25">
      <c r="A56" s="7"/>
      <c r="B56" s="7"/>
      <c r="C56" s="21"/>
      <c r="D56" s="22"/>
    </row>
    <row r="57" spans="1:4" x14ac:dyDescent="0.25">
      <c r="A57" s="7"/>
      <c r="B57" s="7"/>
      <c r="C57" s="21"/>
      <c r="D57" s="22"/>
    </row>
    <row r="58" spans="1:4" x14ac:dyDescent="0.25">
      <c r="A58" s="7"/>
      <c r="B58" s="7"/>
      <c r="C58" s="21"/>
      <c r="D58" s="22"/>
    </row>
    <row r="59" spans="1:4" x14ac:dyDescent="0.25">
      <c r="A59" s="7"/>
      <c r="B59" s="7"/>
      <c r="C59" s="21"/>
      <c r="D59" s="22"/>
    </row>
    <row r="60" spans="1:4" x14ac:dyDescent="0.25">
      <c r="A60" s="7"/>
      <c r="B60" s="7"/>
      <c r="C60" s="21"/>
      <c r="D60" s="22"/>
    </row>
    <row r="61" spans="1:4" x14ac:dyDescent="0.25">
      <c r="A61" s="7"/>
      <c r="B61" s="7"/>
      <c r="C61" s="21"/>
      <c r="D61" s="22"/>
    </row>
    <row r="62" spans="1:4" x14ac:dyDescent="0.25">
      <c r="A62" s="7"/>
      <c r="B62" s="7"/>
      <c r="C62" s="21"/>
      <c r="D62" s="22"/>
    </row>
    <row r="63" spans="1:4" x14ac:dyDescent="0.25">
      <c r="A63" s="7"/>
      <c r="B63" s="7"/>
      <c r="C63" s="21"/>
      <c r="D63" s="22"/>
    </row>
    <row r="64" spans="1:4" x14ac:dyDescent="0.25">
      <c r="A64" s="7"/>
      <c r="B64" s="7"/>
      <c r="C64" s="21"/>
      <c r="D64" s="22"/>
    </row>
    <row r="65" spans="1:4" x14ac:dyDescent="0.25">
      <c r="A65" s="7"/>
      <c r="B65" s="7"/>
      <c r="C65" s="21"/>
      <c r="D65" s="22"/>
    </row>
    <row r="66" spans="1:4" x14ac:dyDescent="0.25">
      <c r="A66" s="7"/>
      <c r="B66" s="7"/>
      <c r="C66" s="21"/>
      <c r="D66" s="22"/>
    </row>
    <row r="67" spans="1:4" x14ac:dyDescent="0.25">
      <c r="A67" s="7"/>
      <c r="B67" s="7"/>
      <c r="C67" s="21"/>
      <c r="D67" s="22"/>
    </row>
    <row r="68" spans="1:4" x14ac:dyDescent="0.25">
      <c r="A68" s="7"/>
      <c r="B68" s="7"/>
      <c r="C68" s="21"/>
      <c r="D68" s="22"/>
    </row>
    <row r="69" spans="1:4" x14ac:dyDescent="0.25">
      <c r="A69" s="7"/>
    </row>
    <row r="71" spans="1:4" x14ac:dyDescent="0.25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MOON</cp:lastModifiedBy>
  <cp:lastPrinted>2017-10-29T10:43:18Z</cp:lastPrinted>
  <dcterms:created xsi:type="dcterms:W3CDTF">1999-06-18T11:49:53Z</dcterms:created>
  <dcterms:modified xsi:type="dcterms:W3CDTF">2017-11-01T17:16:14Z</dcterms:modified>
</cp:coreProperties>
</file>