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1805" windowHeight="646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  <definedName name="_xlnm.Print_Area" localSheetId="1">расходы!$A$1:$F$232</definedName>
  </definedNames>
  <calcPr calcId="124519"/>
</workbook>
</file>

<file path=xl/calcChain.xml><?xml version="1.0" encoding="utf-8"?>
<calcChain xmlns="http://schemas.openxmlformats.org/spreadsheetml/2006/main">
  <c r="E66" i="3"/>
  <c r="D22" l="1"/>
  <c r="D29" l="1"/>
  <c r="D94" i="4" l="1"/>
  <c r="D49" i="3" l="1"/>
  <c r="F59"/>
  <c r="D59"/>
  <c r="E70"/>
  <c r="E65" s="1"/>
  <c r="E68"/>
  <c r="F71"/>
  <c r="F68"/>
  <c r="D164" i="4"/>
  <c r="D163" s="1"/>
  <c r="E164"/>
  <c r="E163" s="1"/>
  <c r="F165"/>
  <c r="E160"/>
  <c r="D160"/>
  <c r="F163" l="1"/>
  <c r="F164"/>
  <c r="E24" i="3"/>
  <c r="E80" l="1"/>
  <c r="D80"/>
  <c r="D24" i="4" l="1"/>
  <c r="D15"/>
  <c r="D86" i="3"/>
  <c r="D216" i="4"/>
  <c r="E189" l="1"/>
  <c r="F70" i="3" l="1"/>
  <c r="E229" i="4" l="1"/>
  <c r="E140"/>
  <c r="E28"/>
  <c r="F69" i="3" l="1"/>
  <c r="D40" i="4"/>
  <c r="E40"/>
  <c r="F198" l="1"/>
  <c r="F194"/>
  <c r="E43" i="3" l="1"/>
  <c r="E15" i="4" l="1"/>
  <c r="F161" l="1"/>
  <c r="D193" l="1"/>
  <c r="D192" s="1"/>
  <c r="D191" s="1"/>
  <c r="D197"/>
  <c r="E193"/>
  <c r="E197"/>
  <c r="E196" s="1"/>
  <c r="E195" s="1"/>
  <c r="F197" l="1"/>
  <c r="D189"/>
  <c r="E192"/>
  <c r="F193"/>
  <c r="D196"/>
  <c r="E86" i="3"/>
  <c r="E85" s="1"/>
  <c r="F74"/>
  <c r="E73"/>
  <c r="E72" s="1"/>
  <c r="F72" s="1"/>
  <c r="D73"/>
  <c r="E191" i="4" l="1"/>
  <c r="F191" s="1"/>
  <c r="F192"/>
  <c r="D195"/>
  <c r="F195" s="1"/>
  <c r="F196"/>
  <c r="F73" i="3"/>
  <c r="F87" l="1"/>
  <c r="E57" i="4" l="1"/>
  <c r="E56" s="1"/>
  <c r="E83" i="3" l="1"/>
  <c r="E63" l="1"/>
  <c r="E62" s="1"/>
  <c r="E61" s="1"/>
  <c r="D63"/>
  <c r="F63" l="1"/>
  <c r="D62"/>
  <c r="D61" s="1"/>
  <c r="F16" i="4"/>
  <c r="F17"/>
  <c r="F18"/>
  <c r="F25"/>
  <c r="F26"/>
  <c r="F27"/>
  <c r="F31"/>
  <c r="F36"/>
  <c r="F42"/>
  <c r="F55"/>
  <c r="F58"/>
  <c r="F62"/>
  <c r="F63"/>
  <c r="F64"/>
  <c r="F70"/>
  <c r="F75"/>
  <c r="F80"/>
  <c r="F87"/>
  <c r="F88"/>
  <c r="F91"/>
  <c r="F99"/>
  <c r="F104"/>
  <c r="F107"/>
  <c r="F112"/>
  <c r="F120"/>
  <c r="F124"/>
  <c r="F128"/>
  <c r="F133"/>
  <c r="F141"/>
  <c r="F145"/>
  <c r="F150"/>
  <c r="F157"/>
  <c r="F162"/>
  <c r="F170"/>
  <c r="F177"/>
  <c r="F182"/>
  <c r="F190"/>
  <c r="F206"/>
  <c r="F213"/>
  <c r="F217"/>
  <c r="F225"/>
  <c r="F231"/>
  <c r="F82" i="3"/>
  <c r="F84"/>
  <c r="F79"/>
  <c r="F25"/>
  <c r="F26"/>
  <c r="F27"/>
  <c r="F30"/>
  <c r="F31"/>
  <c r="F32"/>
  <c r="F36"/>
  <c r="F39"/>
  <c r="F42"/>
  <c r="F44"/>
  <c r="F47"/>
  <c r="F51"/>
  <c r="F55"/>
  <c r="F58"/>
  <c r="F64"/>
  <c r="F67"/>
  <c r="E181" i="4" l="1"/>
  <c r="E176"/>
  <c r="E156"/>
  <c r="E155" s="1"/>
  <c r="E154" s="1"/>
  <c r="E175" l="1"/>
  <c r="E188"/>
  <c r="E180"/>
  <c r="D159"/>
  <c r="D158" s="1"/>
  <c r="E169"/>
  <c r="E149"/>
  <c r="D149"/>
  <c r="D140"/>
  <c r="D139" s="1"/>
  <c r="D138" s="1"/>
  <c r="E144"/>
  <c r="E143" s="1"/>
  <c r="E142" s="1"/>
  <c r="D144"/>
  <c r="E119"/>
  <c r="E123"/>
  <c r="E127"/>
  <c r="E126" s="1"/>
  <c r="E125" s="1"/>
  <c r="E132"/>
  <c r="E131" s="1"/>
  <c r="E130" s="1"/>
  <c r="E129" s="1"/>
  <c r="E98"/>
  <c r="E97" s="1"/>
  <c r="E96" s="1"/>
  <c r="E95" s="1"/>
  <c r="E103"/>
  <c r="E102" s="1"/>
  <c r="E101" s="1"/>
  <c r="E106"/>
  <c r="E111"/>
  <c r="E86"/>
  <c r="E90"/>
  <c r="E89" s="1"/>
  <c r="E79"/>
  <c r="E78" s="1"/>
  <c r="E72"/>
  <c r="E74"/>
  <c r="E69"/>
  <c r="E68" s="1"/>
  <c r="E67" s="1"/>
  <c r="E66" s="1"/>
  <c r="E61"/>
  <c r="D61"/>
  <c r="E54"/>
  <c r="E53" s="1"/>
  <c r="E52" s="1"/>
  <c r="E41"/>
  <c r="E212"/>
  <c r="D212"/>
  <c r="E205"/>
  <c r="E216"/>
  <c r="F216" s="1"/>
  <c r="D214"/>
  <c r="E222"/>
  <c r="E219" s="1"/>
  <c r="E218" s="1"/>
  <c r="E224"/>
  <c r="E223" s="1"/>
  <c r="E230"/>
  <c r="E221" l="1"/>
  <c r="E220" s="1"/>
  <c r="D211"/>
  <c r="D210" s="1"/>
  <c r="D209"/>
  <c r="F140"/>
  <c r="F144"/>
  <c r="E139"/>
  <c r="E138" s="1"/>
  <c r="E211"/>
  <c r="F212"/>
  <c r="E215"/>
  <c r="F215" s="1"/>
  <c r="E214"/>
  <c r="D143"/>
  <c r="F143" s="1"/>
  <c r="F149"/>
  <c r="D142"/>
  <c r="E110"/>
  <c r="E122"/>
  <c r="F61"/>
  <c r="E174"/>
  <c r="E228"/>
  <c r="E204"/>
  <c r="E187"/>
  <c r="E179"/>
  <c r="E178" s="1"/>
  <c r="E168"/>
  <c r="F160"/>
  <c r="E159"/>
  <c r="E158" s="1"/>
  <c r="E148"/>
  <c r="E118"/>
  <c r="E105"/>
  <c r="E85"/>
  <c r="E77"/>
  <c r="E73"/>
  <c r="E71"/>
  <c r="D208"/>
  <c r="D207" s="1"/>
  <c r="F139" l="1"/>
  <c r="E210"/>
  <c r="F211"/>
  <c r="F214"/>
  <c r="F142"/>
  <c r="D137"/>
  <c r="E100"/>
  <c r="E39"/>
  <c r="E109"/>
  <c r="E121"/>
  <c r="E173"/>
  <c r="E203"/>
  <c r="E186"/>
  <c r="E185" s="1"/>
  <c r="E171"/>
  <c r="E167"/>
  <c r="F159"/>
  <c r="E147"/>
  <c r="E117"/>
  <c r="E84"/>
  <c r="E76"/>
  <c r="E65"/>
  <c r="E35" i="3"/>
  <c r="E34" s="1"/>
  <c r="F138" i="4" l="1"/>
  <c r="E137"/>
  <c r="E136" s="1"/>
  <c r="F210"/>
  <c r="E209"/>
  <c r="F209" s="1"/>
  <c r="F137"/>
  <c r="D136"/>
  <c r="F136" s="1"/>
  <c r="E38"/>
  <c r="E108"/>
  <c r="E172"/>
  <c r="E202"/>
  <c r="E166"/>
  <c r="E153" s="1"/>
  <c r="F158"/>
  <c r="E146"/>
  <c r="E116"/>
  <c r="E83"/>
  <c r="F61" i="3"/>
  <c r="F62"/>
  <c r="E60" i="4"/>
  <c r="E35"/>
  <c r="E34" s="1"/>
  <c r="E33" l="1"/>
  <c r="E32" s="1"/>
  <c r="E135"/>
  <c r="E208"/>
  <c r="E207" s="1"/>
  <c r="F207" s="1"/>
  <c r="E37"/>
  <c r="E94"/>
  <c r="E201"/>
  <c r="E184"/>
  <c r="E152"/>
  <c r="E151" s="1"/>
  <c r="E134" s="1"/>
  <c r="E115"/>
  <c r="E82"/>
  <c r="E59"/>
  <c r="E81" i="3"/>
  <c r="E46"/>
  <c r="E45" s="1"/>
  <c r="F208" i="4" l="1"/>
  <c r="E93"/>
  <c r="E200"/>
  <c r="E199" s="1"/>
  <c r="E183"/>
  <c r="E114"/>
  <c r="E81"/>
  <c r="E51"/>
  <c r="D123"/>
  <c r="F123" s="1"/>
  <c r="D103"/>
  <c r="F103" s="1"/>
  <c r="D41"/>
  <c r="D230"/>
  <c r="F230" s="1"/>
  <c r="D224"/>
  <c r="F224" s="1"/>
  <c r="D205"/>
  <c r="F205" s="1"/>
  <c r="D181"/>
  <c r="F181" s="1"/>
  <c r="D169"/>
  <c r="F169" s="1"/>
  <c r="D176"/>
  <c r="F176" s="1"/>
  <c r="D156"/>
  <c r="D132"/>
  <c r="D127"/>
  <c r="F127" s="1"/>
  <c r="D119"/>
  <c r="D111"/>
  <c r="F111" s="1"/>
  <c r="D106"/>
  <c r="D98"/>
  <c r="E24"/>
  <c r="D86"/>
  <c r="D57"/>
  <c r="D54"/>
  <c r="F54" s="1"/>
  <c r="D47"/>
  <c r="D46" s="1"/>
  <c r="D45" s="1"/>
  <c r="D14"/>
  <c r="D13" s="1"/>
  <c r="D12" s="1"/>
  <c r="D90"/>
  <c r="D79"/>
  <c r="F79" s="1"/>
  <c r="D69"/>
  <c r="D74"/>
  <c r="F74" s="1"/>
  <c r="D35"/>
  <c r="F35" s="1"/>
  <c r="F57" l="1"/>
  <c r="D56"/>
  <c r="F56" s="1"/>
  <c r="D105"/>
  <c r="F105" s="1"/>
  <c r="F106"/>
  <c r="F86"/>
  <c r="D85"/>
  <c r="D89"/>
  <c r="F89" s="1"/>
  <c r="F90"/>
  <c r="F15"/>
  <c r="D68"/>
  <c r="F69"/>
  <c r="D97"/>
  <c r="D96" s="1"/>
  <c r="F98"/>
  <c r="F40"/>
  <c r="F41"/>
  <c r="D118"/>
  <c r="F119"/>
  <c r="D131"/>
  <c r="F131" s="1"/>
  <c r="F132"/>
  <c r="E92"/>
  <c r="D155"/>
  <c r="F156"/>
  <c r="D188"/>
  <c r="F189"/>
  <c r="E113"/>
  <c r="E50"/>
  <c r="E23"/>
  <c r="F24"/>
  <c r="E14"/>
  <c r="F14" s="1"/>
  <c r="D204"/>
  <c r="F204" s="1"/>
  <c r="D102"/>
  <c r="D122"/>
  <c r="D180"/>
  <c r="D223"/>
  <c r="F223" s="1"/>
  <c r="D148"/>
  <c r="D60"/>
  <c r="D126"/>
  <c r="D175"/>
  <c r="D168"/>
  <c r="D110"/>
  <c r="D23"/>
  <c r="D22" s="1"/>
  <c r="D53"/>
  <c r="D34"/>
  <c r="D78"/>
  <c r="D73"/>
  <c r="F73" s="1"/>
  <c r="E30"/>
  <c r="D30"/>
  <c r="D29" s="1"/>
  <c r="F34" l="1"/>
  <c r="D33"/>
  <c r="F33" s="1"/>
  <c r="D84"/>
  <c r="F84" s="1"/>
  <c r="F85"/>
  <c r="D130"/>
  <c r="F130" s="1"/>
  <c r="D109"/>
  <c r="F109" s="1"/>
  <c r="F110"/>
  <c r="D167"/>
  <c r="F167" s="1"/>
  <c r="F168"/>
  <c r="D121"/>
  <c r="F121" s="1"/>
  <c r="F122"/>
  <c r="F102"/>
  <c r="D101"/>
  <c r="F101" s="1"/>
  <c r="F126"/>
  <c r="D125"/>
  <c r="F125" s="1"/>
  <c r="D117"/>
  <c r="F117" s="1"/>
  <c r="F118"/>
  <c r="F97"/>
  <c r="F96"/>
  <c r="F68"/>
  <c r="D67"/>
  <c r="D179"/>
  <c r="F179" s="1"/>
  <c r="F180"/>
  <c r="D174"/>
  <c r="F175"/>
  <c r="D147"/>
  <c r="F147" s="1"/>
  <c r="F148"/>
  <c r="F155"/>
  <c r="D154"/>
  <c r="D187"/>
  <c r="D186" s="1"/>
  <c r="F188"/>
  <c r="D77"/>
  <c r="F77" s="1"/>
  <c r="F78"/>
  <c r="D59"/>
  <c r="F59" s="1"/>
  <c r="F60"/>
  <c r="F53"/>
  <c r="D52"/>
  <c r="F52" s="1"/>
  <c r="E49"/>
  <c r="E29"/>
  <c r="F29" s="1"/>
  <c r="F30"/>
  <c r="E22"/>
  <c r="F22" s="1"/>
  <c r="F23"/>
  <c r="E13"/>
  <c r="F13" s="1"/>
  <c r="D203"/>
  <c r="F203" s="1"/>
  <c r="D222"/>
  <c r="F222" s="1"/>
  <c r="D23" i="5"/>
  <c r="D22" s="1"/>
  <c r="D21" s="1"/>
  <c r="D28" i="3"/>
  <c r="D129" i="4" l="1"/>
  <c r="F129" s="1"/>
  <c r="F67"/>
  <c r="D66"/>
  <c r="F66" s="1"/>
  <c r="D171"/>
  <c r="F171" s="1"/>
  <c r="F174"/>
  <c r="F154"/>
  <c r="F186"/>
  <c r="F187"/>
  <c r="E12"/>
  <c r="F12" s="1"/>
  <c r="D39"/>
  <c r="F39" s="1"/>
  <c r="D38" l="1"/>
  <c r="F38" l="1"/>
  <c r="D37"/>
  <c r="F37"/>
  <c r="E27" i="5"/>
  <c r="D35" i="3" l="1"/>
  <c r="F35" s="1"/>
  <c r="D83"/>
  <c r="F83" s="1"/>
  <c r="D34" l="1"/>
  <c r="F34" s="1"/>
  <c r="E227" i="4"/>
  <c r="E226" l="1"/>
  <c r="D146"/>
  <c r="D135" l="1"/>
  <c r="F135" s="1"/>
  <c r="F146"/>
  <c r="D166"/>
  <c r="D153" s="1"/>
  <c r="E26" i="5"/>
  <c r="E25" s="1"/>
  <c r="F166" i="4" l="1"/>
  <c r="F153"/>
  <c r="D76"/>
  <c r="F76" s="1"/>
  <c r="C11" i="5"/>
  <c r="D229" i="4" l="1"/>
  <c r="F229" s="1"/>
  <c r="E78" i="3"/>
  <c r="E77" s="1"/>
  <c r="E50"/>
  <c r="E76" l="1"/>
  <c r="E75"/>
  <c r="E49"/>
  <c r="D228" i="4"/>
  <c r="F228" s="1"/>
  <c r="E21" l="1"/>
  <c r="E20" s="1"/>
  <c r="E48" i="3"/>
  <c r="D227" i="4"/>
  <c r="F227" s="1"/>
  <c r="E23" i="5"/>
  <c r="E19" i="4" l="1"/>
  <c r="D178"/>
  <c r="F178" s="1"/>
  <c r="D226"/>
  <c r="F226" s="1"/>
  <c r="E22" i="5"/>
  <c r="E21" s="1"/>
  <c r="E20" s="1"/>
  <c r="F20" l="1"/>
  <c r="F19" s="1"/>
  <c r="F10" s="1"/>
  <c r="E19"/>
  <c r="E10" s="1"/>
  <c r="E232" i="4" s="1"/>
  <c r="D152"/>
  <c r="F95"/>
  <c r="D151" l="1"/>
  <c r="F152"/>
  <c r="D24" i="3"/>
  <c r="F151" i="4" l="1"/>
  <c r="D134"/>
  <c r="D23" i="3"/>
  <c r="F24"/>
  <c r="D202" i="4"/>
  <c r="F202" s="1"/>
  <c r="D201" l="1"/>
  <c r="F201" s="1"/>
  <c r="D72"/>
  <c r="F72" s="1"/>
  <c r="D200" l="1"/>
  <c r="F200" s="1"/>
  <c r="D51"/>
  <c r="D71"/>
  <c r="D221"/>
  <c r="F221" s="1"/>
  <c r="F71" l="1"/>
  <c r="D65"/>
  <c r="F65" s="1"/>
  <c r="D50"/>
  <c r="F50" s="1"/>
  <c r="F51"/>
  <c r="D199"/>
  <c r="D220"/>
  <c r="F220" s="1"/>
  <c r="F199" l="1"/>
  <c r="D49"/>
  <c r="F49" s="1"/>
  <c r="D173"/>
  <c r="D172" l="1"/>
  <c r="F172" s="1"/>
  <c r="F173"/>
  <c r="D108"/>
  <c r="F108" s="1"/>
  <c r="D66" i="3"/>
  <c r="D50"/>
  <c r="F50" s="1"/>
  <c r="D65" l="1"/>
  <c r="F65" s="1"/>
  <c r="F66"/>
  <c r="D32" i="4"/>
  <c r="F32" s="1"/>
  <c r="D28" l="1"/>
  <c r="F28" l="1"/>
  <c r="D21"/>
  <c r="F21" s="1"/>
  <c r="D100" l="1"/>
  <c r="F94" l="1"/>
  <c r="F100"/>
  <c r="D44"/>
  <c r="D11"/>
  <c r="D10" s="1"/>
  <c r="D185"/>
  <c r="D20"/>
  <c r="D19" s="1"/>
  <c r="D93" l="1"/>
  <c r="F93" s="1"/>
  <c r="D184"/>
  <c r="F185"/>
  <c r="F19"/>
  <c r="F20"/>
  <c r="D116"/>
  <c r="F116" s="1"/>
  <c r="D43"/>
  <c r="D9" s="1"/>
  <c r="E11"/>
  <c r="F11" s="1"/>
  <c r="D83"/>
  <c r="F83" s="1"/>
  <c r="D92" l="1"/>
  <c r="F92" s="1"/>
  <c r="F184"/>
  <c r="D183"/>
  <c r="F183" s="1"/>
  <c r="E10"/>
  <c r="D115"/>
  <c r="D82"/>
  <c r="F82" s="1"/>
  <c r="D219"/>
  <c r="F219" s="1"/>
  <c r="F10" l="1"/>
  <c r="E9"/>
  <c r="E8" s="1"/>
  <c r="F134"/>
  <c r="D114"/>
  <c r="F114" s="1"/>
  <c r="F115"/>
  <c r="D81"/>
  <c r="D218"/>
  <c r="F218" s="1"/>
  <c r="F81" l="1"/>
  <c r="D113"/>
  <c r="F113" s="1"/>
  <c r="F86" i="3"/>
  <c r="D46"/>
  <c r="F46" s="1"/>
  <c r="D81"/>
  <c r="F81" s="1"/>
  <c r="F80"/>
  <c r="D78"/>
  <c r="F78" s="1"/>
  <c r="E57"/>
  <c r="F57" s="1"/>
  <c r="D54"/>
  <c r="E54"/>
  <c r="F49"/>
  <c r="D43"/>
  <c r="F43" s="1"/>
  <c r="D41"/>
  <c r="E41"/>
  <c r="D38"/>
  <c r="E38"/>
  <c r="D8" i="4" l="1"/>
  <c r="D7" s="1"/>
  <c r="F38" i="3"/>
  <c r="F41"/>
  <c r="D53"/>
  <c r="F54"/>
  <c r="D45"/>
  <c r="D85"/>
  <c r="F85" s="1"/>
  <c r="E23"/>
  <c r="D77"/>
  <c r="F77" s="1"/>
  <c r="E53"/>
  <c r="E52" s="1"/>
  <c r="E56"/>
  <c r="F56" s="1"/>
  <c r="D40"/>
  <c r="D37" s="1"/>
  <c r="E40"/>
  <c r="E37" s="1"/>
  <c r="D48"/>
  <c r="F48" s="1"/>
  <c r="D52"/>
  <c r="F23" l="1"/>
  <c r="F40"/>
  <c r="F52"/>
  <c r="F45"/>
  <c r="F53"/>
  <c r="D76"/>
  <c r="D75" s="1"/>
  <c r="F76" l="1"/>
  <c r="F37"/>
  <c r="F48" i="4"/>
  <c r="D20" i="3" l="1"/>
  <c r="D28" i="5" s="1"/>
  <c r="D27" s="1"/>
  <c r="D26" s="1"/>
  <c r="D25" s="1"/>
  <c r="F75" i="3"/>
  <c r="E47" i="4"/>
  <c r="F47" l="1"/>
  <c r="E46"/>
  <c r="F46" l="1"/>
  <c r="E45"/>
  <c r="F45" l="1"/>
  <c r="E44"/>
  <c r="F44" l="1"/>
  <c r="E43"/>
  <c r="E28" i="3"/>
  <c r="E22" s="1"/>
  <c r="E20" s="1"/>
  <c r="F33"/>
  <c r="F28" l="1"/>
  <c r="F43" i="4"/>
  <c r="E29" i="3"/>
  <c r="F29" s="1"/>
  <c r="F9" i="4" l="1"/>
  <c r="F20" i="3"/>
  <c r="F22"/>
  <c r="E7" i="4" l="1"/>
  <c r="F7" s="1"/>
  <c r="F8"/>
</calcChain>
</file>

<file path=xl/sharedStrings.xml><?xml version="1.0" encoding="utf-8"?>
<sst xmlns="http://schemas.openxmlformats.org/spreadsheetml/2006/main" count="1022" uniqueCount="581">
  <si>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</si>
  <si>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</si>
  <si>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</si>
  <si>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</si>
  <si>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</si>
  <si>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</si>
  <si>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</si>
  <si>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</si>
  <si>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</si>
  <si>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</si>
  <si>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</si>
  <si>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</si>
  <si>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</si>
  <si>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</si>
  <si>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</si>
  <si>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</si>
  <si>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</si>
  <si>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</si>
  <si>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</si>
  <si>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</si>
  <si>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</si>
  <si>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</si>
  <si>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</si>
  <si>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</si>
  <si>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</si>
  <si>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</si>
  <si>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</si>
  <si>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</si>
  <si>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</si>
  <si>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</si>
  <si>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</si>
  <si>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</si>
  <si>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</si>
  <si>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</si>
  <si>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</si>
  <si>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</si>
  <si>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</si>
  <si>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</si>
  <si>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</si>
  <si>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</si>
  <si>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</si>
  <si>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</si>
  <si>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</si>
  <si>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</si>
  <si>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</si>
  <si>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</si>
  <si>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</si>
  <si>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</si>
  <si>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</si>
  <si>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</si>
  <si>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</si>
  <si>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</si>
  <si>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</si>
  <si>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</si>
  <si>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</si>
  <si>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</si>
  <si>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</si>
  <si>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</si>
  <si>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</si>
  <si>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</si>
  <si>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</si>
  <si>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</si>
  <si>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</si>
  <si>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</si>
  <si>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</si>
  <si>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</si>
  <si>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</si>
  <si>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</si>
  <si>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</si>
  <si>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</si>
  <si>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</si>
  <si>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</si>
  <si>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</si>
  <si>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</si>
  <si>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</si>
  <si>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</si>
  <si>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</si>
  <si>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</si>
  <si>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</si>
  <si>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</si>
  <si>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</si>
  <si>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</si>
  <si>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</si>
  <si>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</si>
  <si>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</si>
  <si>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</si>
  <si>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</si>
  <si>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</si>
  <si>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</si>
  <si>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</si>
  <si>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</si>
  <si>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</si>
  <si>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</si>
  <si>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</si>
  <si>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</si>
  <si>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</si>
  <si>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</si>
  <si>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</si>
  <si>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</si>
  <si>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</si>
  <si>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</si>
  <si>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</si>
  <si>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</si>
  <si>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</si>
  <si>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</si>
  <si>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</si>
  <si>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</si>
  <si>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</si>
  <si>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</si>
  <si>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</si>
  <si>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</si>
  <si>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</si>
  <si>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</si>
  <si>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</si>
  <si>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</si>
  <si>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</si>
  <si>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</si>
  <si>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</si>
  <si>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</si>
  <si>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</si>
  <si>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</si>
  <si>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</si>
  <si>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</si>
  <si>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</si>
  <si>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</si>
  <si>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</si>
  <si>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</si>
  <si>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</si>
  <si>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</si>
  <si>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</si>
  <si>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</si>
  <si>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</si>
  <si>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</si>
  <si>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</si>
  <si>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</si>
  <si>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</si>
  <si>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</si>
  <si>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</si>
  <si>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</si>
  <si>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</si>
  <si>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</si>
  <si>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</si>
  <si>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</si>
  <si>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</si>
  <si>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</si>
  <si>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</si>
  <si>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</si>
  <si>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</si>
  <si>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</si>
  <si>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</si>
  <si>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</si>
  <si>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</si>
  <si>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</si>
  <si>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</si>
  <si>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</si>
  <si>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</si>
  <si>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</si>
  <si>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</si>
  <si>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</si>
  <si>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</si>
  <si>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</si>
  <si>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</si>
  <si>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</si>
  <si>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</si>
  <si>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</si>
  <si>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</si>
  <si>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</si>
  <si>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</si>
  <si>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</si>
  <si>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</si>
  <si>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</si>
  <si>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</si>
  <si>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</si>
  <si>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</si>
  <si>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</si>
  <si>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</si>
  <si>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</si>
  <si>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</si>
  <si>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</si>
  <si>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</si>
  <si>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</si>
  <si>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</si>
  <si>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</si>
  <si>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</si>
  <si>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</si>
  <si>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</si>
  <si>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</si>
  <si>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</si>
  <si>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</si>
  <si>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</si>
  <si>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</si>
  <si>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</si>
  <si>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</si>
  <si>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</si>
  <si>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</si>
  <si>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</si>
  <si>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</si>
  <si>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</si>
  <si>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</si>
  <si>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</si>
  <si>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</si>
  <si>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</si>
  <si>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</si>
  <si>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</si>
  <si>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</si>
  <si>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</si>
  <si>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</si>
  <si>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</si>
  <si>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</si>
  <si>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</si>
  <si>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</si>
  <si>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</si>
  <si>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</si>
  <si>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</si>
  <si>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</si>
  <si>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</si>
  <si>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</si>
  <si>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</si>
  <si>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</si>
  <si>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</si>
  <si>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</si>
  <si>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</si>
  <si>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</si>
  <si>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</si>
  <si>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</si>
  <si>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</si>
  <si>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</si>
  <si>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</si>
  <si>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</si>
  <si>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</si>
  <si>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</si>
  <si>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</si>
  <si>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</si>
  <si>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</si>
  <si>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</si>
  <si>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</si>
  <si>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</si>
  <si>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</si>
  <si>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</si>
  <si>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</si>
  <si>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</si>
  <si>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</si>
  <si>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</si>
  <si>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</si>
  <si>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</si>
  <si>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Жилищное хозяйство</t>
  </si>
  <si>
    <t xml:space="preserve"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</si>
  <si>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 xml:space="preserve">Мероприятия по ремонту и обслуживанию объектов жилищно-коммунального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</si>
  <si>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</si>
  <si>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</si>
  <si>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</si>
  <si>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</si>
  <si>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</si>
  <si>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</si>
  <si>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</si>
  <si>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</si>
  <si>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</si>
  <si>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</si>
  <si>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</si>
  <si>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</si>
  <si>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</si>
  <si>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</si>
  <si>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</si>
  <si>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</si>
  <si>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</si>
  <si>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</si>
  <si>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</si>
  <si>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</si>
  <si>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</si>
  <si>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</si>
  <si>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</si>
  <si>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</si>
  <si>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</si>
  <si>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</si>
  <si>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</si>
  <si>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</si>
  <si>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</si>
  <si>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</si>
  <si>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</si>
  <si>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</si>
  <si>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</si>
  <si>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</si>
  <si>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</si>
  <si>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</si>
  <si>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</si>
  <si>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</si>
  <si>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</si>
  <si>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</si>
  <si>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</si>
  <si>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</si>
  <si>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</si>
  <si>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</si>
  <si>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</si>
  <si>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</si>
  <si>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</si>
  <si>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</si>
  <si>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</si>
  <si>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</si>
  <si>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</si>
  <si>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</si>
  <si>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</si>
  <si>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</si>
  <si>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</si>
  <si>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</si>
  <si>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</si>
  <si>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</si>
  <si>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</si>
  <si>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</si>
  <si>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</si>
  <si>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</si>
  <si>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</si>
  <si>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</si>
  <si>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</si>
  <si>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</si>
  <si>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</si>
  <si>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</si>
  <si>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</si>
  <si>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</si>
  <si>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</si>
  <si>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</si>
  <si>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</si>
  <si>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</si>
  <si>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</si>
  <si>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951 0113 0120099999 851 </t>
  </si>
  <si>
    <t xml:space="preserve">951 0113 0120099999 000 </t>
  </si>
  <si>
    <t xml:space="preserve">951 0113 0120099999 852 </t>
  </si>
  <si>
    <t xml:space="preserve">951 0113 0600000000 000 </t>
  </si>
  <si>
    <t xml:space="preserve">951 0113 0610000000 000 </t>
  </si>
  <si>
    <t xml:space="preserve">951 0113 0610020210 000 </t>
  </si>
  <si>
    <t xml:space="preserve">951 0113 0610020210 244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</si>
  <si>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</si>
  <si>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</si>
  <si>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</si>
  <si>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</si>
  <si>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</si>
  <si>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</si>
  <si>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</si>
  <si>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</si>
  <si>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</si>
  <si>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</si>
  <si>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</si>
  <si>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</si>
  <si>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</si>
  <si>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</si>
  <si>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</si>
  <si>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</si>
  <si>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</si>
  <si>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</si>
  <si>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</si>
  <si>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</si>
  <si>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</si>
  <si>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</si>
  <si>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</si>
  <si>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</si>
  <si>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</si>
  <si>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</si>
  <si>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</si>
  <si>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</si>
  <si>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</si>
  <si>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</si>
  <si>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</si>
  <si>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</si>
  <si>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</si>
  <si>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</si>
  <si>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</si>
  <si>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</si>
  <si>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</si>
  <si>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</si>
  <si>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951 0409 0410073510 000 </t>
  </si>
  <si>
    <t xml:space="preserve">951 0409 0410073510 244 </t>
  </si>
  <si>
    <t xml:space="preserve">951 0409 0420000000 000 </t>
  </si>
  <si>
    <t xml:space="preserve">951 0409 0420020010 244 </t>
  </si>
  <si>
    <t xml:space="preserve">951 0501 9990020190 244 </t>
  </si>
  <si>
    <t xml:space="preserve">951 0501 9990020190 000 </t>
  </si>
  <si>
    <t xml:space="preserve">951 0501 9990000000 000 </t>
  </si>
  <si>
    <t>951 0500 0000000000 000</t>
  </si>
  <si>
    <t xml:space="preserve">951 0501 0000000000 000 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</si>
  <si>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</si>
  <si>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</si>
  <si>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</si>
  <si>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951 0502 0530020040 000 </t>
  </si>
  <si>
    <t xml:space="preserve">951 0502 0530020040 244 </t>
  </si>
  <si>
    <t xml:space="preserve">951 0502 9990000000 000 </t>
  </si>
  <si>
    <t xml:space="preserve">951 0502 9990020080 000 </t>
  </si>
  <si>
    <t xml:space="preserve">951 0502 9990020080 244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</si>
  <si>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</si>
  <si>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</si>
  <si>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</si>
  <si>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</si>
  <si>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</si>
  <si>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</si>
  <si>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</si>
  <si>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</si>
  <si>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</si>
  <si>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</si>
  <si>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</si>
  <si>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</si>
  <si>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</si>
  <si>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</si>
  <si>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</si>
  <si>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</si>
  <si>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</si>
  <si>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</si>
  <si>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</si>
  <si>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</si>
  <si>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</si>
  <si>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</si>
  <si>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</si>
  <si>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</si>
  <si>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</si>
  <si>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</si>
  <si>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</si>
  <si>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</si>
  <si>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</si>
  <si>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</si>
  <si>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</si>
  <si>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</si>
  <si>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</si>
  <si>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</si>
  <si>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</si>
  <si>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</si>
  <si>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</si>
  <si>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951 0113 0610020210 240 </t>
  </si>
  <si>
    <t xml:space="preserve">951 0113 0610020210 200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</si>
  <si>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</si>
  <si>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</si>
  <si>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</si>
  <si>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</si>
  <si>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</si>
  <si>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</si>
  <si>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</si>
  <si>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</si>
  <si>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</si>
  <si>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</si>
  <si>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</si>
  <si>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</si>
  <si>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</si>
  <si>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</si>
  <si>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951 0113 0120099999 800 </t>
  </si>
  <si>
    <t xml:space="preserve">951 0113 0120099999 850 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</si>
  <si>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</si>
  <si>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</si>
  <si>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</si>
  <si>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</si>
  <si>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</si>
  <si>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</si>
  <si>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</si>
  <si>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</si>
  <si>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</si>
  <si>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</si>
  <si>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</si>
  <si>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</si>
  <si>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</si>
  <si>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</si>
  <si>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</si>
  <si>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>951 0409 0410073510 200</t>
  </si>
  <si>
    <t xml:space="preserve">951 0409 0410073510 240 </t>
  </si>
  <si>
    <t xml:space="preserve">951 0409 0420020010 240 </t>
  </si>
  <si>
    <t xml:space="preserve">951 0409 0420020010 200 </t>
  </si>
  <si>
    <t xml:space="preserve">951 0501 9990020190 240 </t>
  </si>
  <si>
    <t xml:space="preserve">951 0501 9990020190 200 </t>
  </si>
  <si>
    <t xml:space="preserve">951 0502 0530020040 240 </t>
  </si>
  <si>
    <t xml:space="preserve">951 0502 0530020040 200 </t>
  </si>
  <si>
    <t>951 0503 0510020120 240</t>
  </si>
  <si>
    <t>951 0503 0510020120 200</t>
  </si>
  <si>
    <t xml:space="preserve">951 0502 9990020080 240 </t>
  </si>
  <si>
    <t xml:space="preserve">951 0502 9990020080 200 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</si>
  <si>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</si>
  <si>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</si>
  <si>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</si>
  <si>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</si>
  <si>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</si>
  <si>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</si>
  <si>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</si>
  <si>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</si>
  <si>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</si>
  <si>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</si>
  <si>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</si>
  <si>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</si>
  <si>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</si>
  <si>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</si>
  <si>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</si>
  <si>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</si>
  <si>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</si>
  <si>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</si>
  <si>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</si>
  <si>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</si>
  <si>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</si>
  <si>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</si>
  <si>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</si>
  <si>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</si>
  <si>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951 0113 0120099999 853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</si>
  <si>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</si>
  <si>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</si>
  <si>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</si>
  <si>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</si>
  <si>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</si>
  <si>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Софинансирование расходов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</si>
  <si>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</si>
  <si>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</si>
  <si>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</si>
  <si>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</si>
  <si>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</si>
  <si>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</si>
  <si>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</si>
  <si>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</si>
  <si>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951 1003 0710073160 000</t>
  </si>
  <si>
    <t>951 1003 0710073160 322</t>
  </si>
  <si>
    <t>951 1003 0710073160 320</t>
  </si>
  <si>
    <t>951 1003 0710073160 300</t>
  </si>
  <si>
    <t>951 0501 0700000000 000</t>
  </si>
  <si>
    <t>951 0501 0710000000 000</t>
  </si>
  <si>
    <t>951 0501 0710073160 000</t>
  </si>
  <si>
    <t>Капитальные вложения в объекты государственной (муниципальной) собственности</t>
  </si>
  <si>
    <t>951 0501 0710073160 400</t>
  </si>
  <si>
    <t>951 0501 0710073160 410</t>
  </si>
  <si>
    <t>951 0501 0710073160 412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</si>
  <si>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</si>
  <si>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</t>
  </si>
  <si>
    <t>951 0501 07100S3160 000</t>
  </si>
  <si>
    <t>951 0501 07100S3160 400</t>
  </si>
  <si>
    <t>951 0501 07100S3160 410</t>
  </si>
  <si>
    <t>951 0501 07100S3160 412</t>
  </si>
  <si>
    <t>Иные мероприятия в области коммунального хозяйства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</si>
  <si>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951 0502 0530020260 244</t>
  </si>
  <si>
    <t>951 0502 0530020260 240</t>
  </si>
  <si>
    <t>951 0502 0530020260 200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</si>
  <si>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</si>
  <si>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</si>
  <si>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</si>
  <si>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</si>
  <si>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</si>
  <si>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</si>
  <si>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</si>
  <si>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951 0502 0530020260 000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</si>
  <si>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</si>
  <si>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</si>
  <si>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</si>
  <si>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</si>
  <si>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</si>
  <si>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Расходы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</si>
  <si>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951 0801 0210073850 611</t>
  </si>
  <si>
    <t>951 0801 0210073850 000</t>
  </si>
  <si>
    <t>951 0801 0210073850 600</t>
  </si>
  <si>
    <t>951 0801 0210073850 610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</si>
  <si>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</si>
  <si>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</si>
  <si>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</si>
  <si>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</si>
  <si>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</si>
  <si>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Главный бухгалтер ________________ Г.В.Тимошенко</t>
  </si>
  <si>
    <t>Начальник экономической службы   _______________           Т.В.Баркина</t>
  </si>
  <si>
    <t>951 05 02 0530085010 240</t>
  </si>
  <si>
    <t>000 1 16 51040 02 0000 140</t>
  </si>
  <si>
    <t>"16" ЯНВАРЯ  2017 г.</t>
  </si>
  <si>
    <t xml:space="preserve">951 0107 9990090350 880 </t>
  </si>
  <si>
    <t xml:space="preserve">Уплата прочих налогов, сборов 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</si>
  <si>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</si>
  <si>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</si>
  <si>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</si>
  <si>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951 05 02 0530085010 244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</si>
  <si>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</si>
  <si>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</si>
  <si>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</si>
  <si>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</si>
  <si>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</si>
  <si>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</si>
  <si>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</si>
  <si>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</si>
  <si>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</si>
  <si>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</si>
  <si>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</si>
  <si>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</si>
  <si>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01.02.2017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</si>
  <si>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</si>
  <si>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</si>
  <si>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</si>
  <si>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</si>
  <si>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</si>
  <si>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</si>
  <si>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>на 1 мая 2017 года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</si>
</sst>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name val="Arial Unicode MS"/>
      <family val="2"/>
      <charset val="204"/>
    </font>
    <font>
      <sz val="16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49" fontId="6" fillId="0" borderId="11" xfId="0" applyNumberFormat="1" applyFont="1" applyFill="1" applyBorder="1" applyAlignment="1">
      <alignment horizontal="centerContinuous"/>
    </xf>
    <xf numFmtId="49" fontId="6" fillId="0" borderId="13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5" fillId="0" borderId="3" xfId="0" applyNumberFormat="1" applyFont="1" applyBorder="1"/>
    <xf numFmtId="0" fontId="6" fillId="0" borderId="0" xfId="0" applyFont="1" applyFill="1" applyAlignment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0" borderId="1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24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showGridLines="0" tabSelected="1" view="pageBreakPreview" zoomScale="70" zoomScaleSheetLayoutView="70" workbookViewId="0">
      <selection activeCell="D87" sqref="D87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1"/>
      <c r="E1" s="201"/>
      <c r="F1" s="201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5" t="s">
        <v>185</v>
      </c>
      <c r="B6" s="205"/>
      <c r="C6" s="205"/>
      <c r="D6" s="205"/>
      <c r="E6" s="54"/>
      <c r="F6" s="55" t="s">
        <v>4</v>
      </c>
    </row>
    <row r="7" spans="1:6" ht="20.25" customHeight="1">
      <c r="A7" s="51"/>
      <c r="B7" s="56"/>
      <c r="C7" s="51"/>
      <c r="D7" s="57" t="s">
        <v>180</v>
      </c>
      <c r="E7" s="57"/>
      <c r="F7" s="58" t="s">
        <v>21</v>
      </c>
    </row>
    <row r="8" spans="1:6" ht="15.75" customHeight="1">
      <c r="A8" s="59"/>
      <c r="B8" s="59"/>
      <c r="C8" s="206" t="s">
        <v>580</v>
      </c>
      <c r="D8" s="206"/>
      <c r="E8" s="104" t="s">
        <v>184</v>
      </c>
      <c r="F8" s="60" t="s">
        <v>573</v>
      </c>
    </row>
    <row r="9" spans="1:6" ht="15.75" customHeight="1">
      <c r="A9" s="61" t="s">
        <v>38</v>
      </c>
      <c r="B9" s="56"/>
      <c r="C9" s="56"/>
      <c r="D9" s="53"/>
      <c r="E9" s="62" t="s">
        <v>181</v>
      </c>
      <c r="F9" s="63" t="s">
        <v>75</v>
      </c>
    </row>
    <row r="10" spans="1:6" ht="17.25" customHeight="1">
      <c r="A10" s="64" t="s">
        <v>95</v>
      </c>
      <c r="B10" s="104"/>
      <c r="C10" s="104"/>
      <c r="D10" s="104"/>
      <c r="E10" s="62" t="s">
        <v>182</v>
      </c>
      <c r="F10" s="60" t="s">
        <v>76</v>
      </c>
    </row>
    <row r="11" spans="1:6" ht="35.25" customHeight="1">
      <c r="A11" s="202" t="s">
        <v>250</v>
      </c>
      <c r="B11" s="203"/>
      <c r="C11" s="203"/>
      <c r="D11" s="203"/>
      <c r="E11" s="62" t="s">
        <v>183</v>
      </c>
      <c r="F11" s="60" t="s">
        <v>150</v>
      </c>
    </row>
    <row r="12" spans="1:6" ht="14.1" customHeight="1">
      <c r="A12" s="64" t="s">
        <v>203</v>
      </c>
      <c r="B12" s="56"/>
      <c r="C12" s="56"/>
      <c r="D12" s="53"/>
      <c r="E12" s="53"/>
      <c r="F12" s="65"/>
    </row>
    <row r="13" spans="1:6" ht="17.25" customHeight="1" thickBot="1">
      <c r="A13" s="61" t="s">
        <v>89</v>
      </c>
      <c r="B13" s="204" t="s">
        <v>179</v>
      </c>
      <c r="C13" s="203"/>
      <c r="D13" s="53"/>
      <c r="E13" s="53"/>
      <c r="F13" s="66" t="s">
        <v>0</v>
      </c>
    </row>
    <row r="14" spans="1:6" ht="13.5" customHeight="1">
      <c r="A14" s="51"/>
      <c r="B14" s="203"/>
      <c r="C14" s="203"/>
      <c r="D14" s="53"/>
      <c r="E14" s="53"/>
      <c r="F14" s="67"/>
    </row>
    <row r="15" spans="1:6" ht="5.25" customHeight="1">
      <c r="A15" s="68"/>
      <c r="B15" s="68"/>
      <c r="C15" s="69"/>
      <c r="D15" s="70"/>
      <c r="E15" s="70"/>
      <c r="F15" s="71"/>
    </row>
    <row r="16" spans="1:6" ht="16.5" customHeight="1">
      <c r="A16" s="72"/>
      <c r="B16" s="73" t="s">
        <v>10</v>
      </c>
      <c r="C16" s="74" t="s">
        <v>37</v>
      </c>
      <c r="D16" s="75" t="s">
        <v>29</v>
      </c>
      <c r="E16" s="76"/>
      <c r="F16" s="77" t="s">
        <v>22</v>
      </c>
    </row>
    <row r="17" spans="1:6" ht="21.75" customHeight="1">
      <c r="A17" s="74" t="s">
        <v>5</v>
      </c>
      <c r="B17" s="73" t="s">
        <v>11</v>
      </c>
      <c r="C17" s="74" t="s">
        <v>33</v>
      </c>
      <c r="D17" s="75" t="s">
        <v>30</v>
      </c>
      <c r="E17" s="75" t="s">
        <v>24</v>
      </c>
      <c r="F17" s="75" t="s">
        <v>3</v>
      </c>
    </row>
    <row r="18" spans="1:6" ht="16.5" customHeight="1">
      <c r="A18" s="78"/>
      <c r="B18" s="73" t="s">
        <v>12</v>
      </c>
      <c r="C18" s="74" t="s">
        <v>34</v>
      </c>
      <c r="D18" s="75" t="s">
        <v>3</v>
      </c>
      <c r="E18" s="75"/>
      <c r="F18" s="75"/>
    </row>
    <row r="19" spans="1:6" ht="19.5" customHeight="1">
      <c r="A19" s="79">
        <v>1</v>
      </c>
      <c r="B19" s="80">
        <v>2</v>
      </c>
      <c r="C19" s="79">
        <v>3</v>
      </c>
      <c r="D19" s="81" t="s">
        <v>1</v>
      </c>
      <c r="E19" s="81" t="s">
        <v>25</v>
      </c>
      <c r="F19" s="81" t="s">
        <v>26</v>
      </c>
    </row>
    <row r="20" spans="1:6" ht="29.25" customHeight="1">
      <c r="A20" s="82" t="s">
        <v>27</v>
      </c>
      <c r="B20" s="83" t="s">
        <v>78</v>
      </c>
      <c r="C20" s="84" t="s">
        <v>20</v>
      </c>
      <c r="D20" s="36">
        <f>D22+D75</f>
        <v>19886700</v>
      </c>
      <c r="E20" s="36">
        <f>E22+E75</f>
        <v>2075514.6400000001</v>
      </c>
      <c r="F20" s="102">
        <f>D20-E20</f>
        <v>17811185.359999999</v>
      </c>
    </row>
    <row r="21" spans="1:6" ht="24" customHeight="1">
      <c r="A21" s="82" t="s">
        <v>6</v>
      </c>
      <c r="B21" s="83" t="s">
        <v>78</v>
      </c>
      <c r="C21" s="85"/>
      <c r="D21" s="34"/>
      <c r="E21" s="34"/>
      <c r="F21" s="86"/>
    </row>
    <row r="22" spans="1:6" ht="27" customHeight="1">
      <c r="A22" s="87" t="s">
        <v>41</v>
      </c>
      <c r="B22" s="83" t="s">
        <v>78</v>
      </c>
      <c r="C22" s="83" t="s">
        <v>96</v>
      </c>
      <c r="D22" s="34">
        <f>D24+D28+D36+D37+D45+D48+D65</f>
        <v>3521700</v>
      </c>
      <c r="E22" s="34">
        <f>E23+E28+E34+E37+E45+E48+E61+E65+E73</f>
        <v>643389.64</v>
      </c>
      <c r="F22" s="86">
        <f>D22-E22</f>
        <v>2878310.36</v>
      </c>
    </row>
    <row r="23" spans="1:6" ht="33" customHeight="1">
      <c r="A23" s="87" t="s">
        <v>42</v>
      </c>
      <c r="B23" s="83" t="s">
        <v>78</v>
      </c>
      <c r="C23" s="83" t="s">
        <v>97</v>
      </c>
      <c r="D23" s="88">
        <f>D24</f>
        <v>499000</v>
      </c>
      <c r="E23" s="159">
        <f>E24</f>
        <v>99135.430000000008</v>
      </c>
      <c r="F23" s="86">
        <f t="shared" ref="F23:F86" si="0">D23-E23</f>
        <v>399864.57</v>
      </c>
    </row>
    <row r="24" spans="1:6" ht="26.25" customHeight="1">
      <c r="A24" s="87" t="s">
        <v>43</v>
      </c>
      <c r="B24" s="83" t="s">
        <v>78</v>
      </c>
      <c r="C24" s="83" t="s">
        <v>98</v>
      </c>
      <c r="D24" s="88">
        <f>D25+D26</f>
        <v>499000</v>
      </c>
      <c r="E24" s="159">
        <f>E25+E26</f>
        <v>99135.430000000008</v>
      </c>
      <c r="F24" s="86">
        <f t="shared" si="0"/>
        <v>399864.57</v>
      </c>
    </row>
    <row r="25" spans="1:6" ht="165" customHeight="1">
      <c r="A25" s="87" t="s">
        <v>115</v>
      </c>
      <c r="B25" s="83" t="s">
        <v>78</v>
      </c>
      <c r="C25" s="83" t="s">
        <v>119</v>
      </c>
      <c r="D25" s="88">
        <v>498300</v>
      </c>
      <c r="E25" s="36">
        <v>96926.46</v>
      </c>
      <c r="F25" s="86">
        <f t="shared" si="0"/>
        <v>401373.54</v>
      </c>
    </row>
    <row r="26" spans="1:6" ht="98.25" customHeight="1">
      <c r="A26" s="87" t="s">
        <v>121</v>
      </c>
      <c r="B26" s="83" t="s">
        <v>78</v>
      </c>
      <c r="C26" s="83" t="s">
        <v>120</v>
      </c>
      <c r="D26" s="88">
        <v>700</v>
      </c>
      <c r="E26" s="36">
        <v>2208.9699999999998</v>
      </c>
      <c r="F26" s="86">
        <f t="shared" si="0"/>
        <v>-1508.9699999999998</v>
      </c>
    </row>
    <row r="27" spans="1:6" ht="61.5" hidden="1" customHeight="1">
      <c r="A27" s="87" t="s">
        <v>44</v>
      </c>
      <c r="B27" s="83" t="s">
        <v>78</v>
      </c>
      <c r="C27" s="83" t="s">
        <v>68</v>
      </c>
      <c r="D27" s="88">
        <v>0</v>
      </c>
      <c r="E27" s="36">
        <v>117</v>
      </c>
      <c r="F27" s="86">
        <f t="shared" si="0"/>
        <v>-117</v>
      </c>
    </row>
    <row r="28" spans="1:6" ht="79.5" customHeight="1">
      <c r="A28" s="87" t="s">
        <v>132</v>
      </c>
      <c r="B28" s="83" t="s">
        <v>78</v>
      </c>
      <c r="C28" s="83" t="s">
        <v>130</v>
      </c>
      <c r="D28" s="88">
        <f>D29</f>
        <v>553200</v>
      </c>
      <c r="E28" s="36">
        <f>E30+E31+E32+E33</f>
        <v>185958.94</v>
      </c>
      <c r="F28" s="86">
        <f t="shared" si="0"/>
        <v>367241.06</v>
      </c>
    </row>
    <row r="29" spans="1:6" ht="89.25" customHeight="1">
      <c r="A29" s="87" t="s">
        <v>133</v>
      </c>
      <c r="B29" s="83" t="s">
        <v>78</v>
      </c>
      <c r="C29" s="83" t="s">
        <v>131</v>
      </c>
      <c r="D29" s="88">
        <f>(D30+D31+D32)-37800</f>
        <v>553200</v>
      </c>
      <c r="E29" s="36">
        <f>E28</f>
        <v>185958.94</v>
      </c>
      <c r="F29" s="86">
        <f t="shared" si="0"/>
        <v>367241.06</v>
      </c>
    </row>
    <row r="30" spans="1:6" ht="159.75" customHeight="1">
      <c r="A30" s="87" t="s">
        <v>134</v>
      </c>
      <c r="B30" s="83" t="s">
        <v>78</v>
      </c>
      <c r="C30" s="83" t="s">
        <v>135</v>
      </c>
      <c r="D30" s="88">
        <v>188900</v>
      </c>
      <c r="E30" s="36">
        <v>71685.429999999993</v>
      </c>
      <c r="F30" s="86">
        <f t="shared" si="0"/>
        <v>117214.57</v>
      </c>
    </row>
    <row r="31" spans="1:6" ht="208.5" customHeight="1">
      <c r="A31" s="87" t="s">
        <v>136</v>
      </c>
      <c r="B31" s="83" t="s">
        <v>78</v>
      </c>
      <c r="C31" s="83" t="s">
        <v>137</v>
      </c>
      <c r="D31" s="88">
        <v>1900</v>
      </c>
      <c r="E31" s="36">
        <v>751.77</v>
      </c>
      <c r="F31" s="86">
        <f t="shared" si="0"/>
        <v>1148.23</v>
      </c>
    </row>
    <row r="32" spans="1:6" ht="158.25" customHeight="1">
      <c r="A32" s="87" t="s">
        <v>138</v>
      </c>
      <c r="B32" s="83" t="s">
        <v>78</v>
      </c>
      <c r="C32" s="83" t="s">
        <v>139</v>
      </c>
      <c r="D32" s="88">
        <v>400200</v>
      </c>
      <c r="E32" s="36">
        <v>127185.43</v>
      </c>
      <c r="F32" s="86">
        <f t="shared" si="0"/>
        <v>273014.57</v>
      </c>
    </row>
    <row r="33" spans="1:6" ht="176.25" customHeight="1">
      <c r="A33" s="87" t="s">
        <v>274</v>
      </c>
      <c r="B33" s="83" t="s">
        <v>78</v>
      </c>
      <c r="C33" s="83" t="s">
        <v>140</v>
      </c>
      <c r="D33" s="96">
        <v>-37800</v>
      </c>
      <c r="E33" s="36">
        <v>-13663.69</v>
      </c>
      <c r="F33" s="86">
        <f t="shared" si="0"/>
        <v>-24136.309999999998</v>
      </c>
    </row>
    <row r="34" spans="1:6" ht="23.25">
      <c r="A34" s="87" t="s">
        <v>45</v>
      </c>
      <c r="B34" s="83" t="s">
        <v>78</v>
      </c>
      <c r="C34" s="83" t="s">
        <v>99</v>
      </c>
      <c r="D34" s="88">
        <f>D35</f>
        <v>1300</v>
      </c>
      <c r="E34" s="158">
        <f>E35</f>
        <v>0</v>
      </c>
      <c r="F34" s="86">
        <f t="shared" si="0"/>
        <v>1300</v>
      </c>
    </row>
    <row r="35" spans="1:6" ht="25.5" customHeight="1">
      <c r="A35" s="26" t="s">
        <v>144</v>
      </c>
      <c r="B35" s="83" t="s">
        <v>78</v>
      </c>
      <c r="C35" s="83" t="s">
        <v>145</v>
      </c>
      <c r="D35" s="89">
        <f>D36</f>
        <v>1300</v>
      </c>
      <c r="E35" s="158">
        <f>E36</f>
        <v>0</v>
      </c>
      <c r="F35" s="86">
        <f t="shared" si="0"/>
        <v>1300</v>
      </c>
    </row>
    <row r="36" spans="1:6" ht="25.5" customHeight="1">
      <c r="A36" s="26" t="s">
        <v>144</v>
      </c>
      <c r="B36" s="83" t="s">
        <v>78</v>
      </c>
      <c r="C36" s="83" t="s">
        <v>146</v>
      </c>
      <c r="D36" s="89">
        <v>1300</v>
      </c>
      <c r="E36" s="158">
        <v>0</v>
      </c>
      <c r="F36" s="86">
        <f t="shared" si="0"/>
        <v>1300</v>
      </c>
    </row>
    <row r="37" spans="1:6" ht="23.25">
      <c r="A37" s="26" t="s">
        <v>46</v>
      </c>
      <c r="B37" s="83" t="s">
        <v>78</v>
      </c>
      <c r="C37" s="83" t="s">
        <v>100</v>
      </c>
      <c r="D37" s="88">
        <f>D38+D40</f>
        <v>2156700</v>
      </c>
      <c r="E37" s="36">
        <f>E40+E39</f>
        <v>302314.93</v>
      </c>
      <c r="F37" s="86">
        <f t="shared" si="0"/>
        <v>1854385.07</v>
      </c>
    </row>
    <row r="38" spans="1:6" ht="23.25">
      <c r="A38" s="26" t="s">
        <v>47</v>
      </c>
      <c r="B38" s="83" t="s">
        <v>78</v>
      </c>
      <c r="C38" s="83" t="s">
        <v>101</v>
      </c>
      <c r="D38" s="88">
        <f>D39</f>
        <v>209400</v>
      </c>
      <c r="E38" s="36">
        <f>E39</f>
        <v>13172.74</v>
      </c>
      <c r="F38" s="86">
        <f t="shared" si="0"/>
        <v>196227.26</v>
      </c>
    </row>
    <row r="39" spans="1:6" ht="101.25" customHeight="1">
      <c r="A39" s="26" t="s">
        <v>204</v>
      </c>
      <c r="B39" s="83" t="s">
        <v>78</v>
      </c>
      <c r="C39" s="83" t="s">
        <v>197</v>
      </c>
      <c r="D39" s="88">
        <v>209400</v>
      </c>
      <c r="E39" s="36">
        <v>13172.74</v>
      </c>
      <c r="F39" s="86">
        <f t="shared" si="0"/>
        <v>196227.26</v>
      </c>
    </row>
    <row r="40" spans="1:6" ht="30.75" customHeight="1">
      <c r="A40" s="26" t="s">
        <v>48</v>
      </c>
      <c r="B40" s="83" t="s">
        <v>78</v>
      </c>
      <c r="C40" s="83" t="s">
        <v>102</v>
      </c>
      <c r="D40" s="88">
        <f>D41+D43</f>
        <v>1947300</v>
      </c>
      <c r="E40" s="36">
        <f>E41+E43</f>
        <v>289142.19</v>
      </c>
      <c r="F40" s="86">
        <f t="shared" si="0"/>
        <v>1658157.81</v>
      </c>
    </row>
    <row r="41" spans="1:6" ht="32.25" customHeight="1">
      <c r="A41" s="26" t="s">
        <v>189</v>
      </c>
      <c r="B41" s="83" t="s">
        <v>78</v>
      </c>
      <c r="C41" s="83" t="s">
        <v>242</v>
      </c>
      <c r="D41" s="88">
        <f>D42</f>
        <v>562300</v>
      </c>
      <c r="E41" s="36">
        <f>E42</f>
        <v>220230.11</v>
      </c>
      <c r="F41" s="86">
        <f t="shared" si="0"/>
        <v>342069.89</v>
      </c>
    </row>
    <row r="42" spans="1:6" ht="74.25" customHeight="1">
      <c r="A42" s="26" t="s">
        <v>191</v>
      </c>
      <c r="B42" s="83" t="s">
        <v>78</v>
      </c>
      <c r="C42" s="83" t="s">
        <v>186</v>
      </c>
      <c r="D42" s="88">
        <v>562300</v>
      </c>
      <c r="E42" s="36">
        <v>220230.11</v>
      </c>
      <c r="F42" s="86">
        <f t="shared" si="0"/>
        <v>342069.89</v>
      </c>
    </row>
    <row r="43" spans="1:6" ht="33" customHeight="1">
      <c r="A43" s="26" t="s">
        <v>192</v>
      </c>
      <c r="B43" s="83" t="s">
        <v>78</v>
      </c>
      <c r="C43" s="83" t="s">
        <v>187</v>
      </c>
      <c r="D43" s="88">
        <f>D44</f>
        <v>1385000</v>
      </c>
      <c r="E43" s="36">
        <f>E44</f>
        <v>68912.08</v>
      </c>
      <c r="F43" s="86">
        <f t="shared" si="0"/>
        <v>1316087.92</v>
      </c>
    </row>
    <row r="44" spans="1:6" ht="103.5" customHeight="1">
      <c r="A44" s="26" t="s">
        <v>193</v>
      </c>
      <c r="B44" s="83" t="s">
        <v>78</v>
      </c>
      <c r="C44" s="83" t="s">
        <v>188</v>
      </c>
      <c r="D44" s="34">
        <v>1385000</v>
      </c>
      <c r="E44" s="196">
        <v>68912.08</v>
      </c>
      <c r="F44" s="86">
        <f t="shared" si="0"/>
        <v>1316087.92</v>
      </c>
    </row>
    <row r="45" spans="1:6" ht="25.5" customHeight="1">
      <c r="A45" s="26" t="s">
        <v>122</v>
      </c>
      <c r="B45" s="83" t="s">
        <v>78</v>
      </c>
      <c r="C45" s="83" t="s">
        <v>123</v>
      </c>
      <c r="D45" s="34">
        <f t="shared" ref="D45:D46" si="1">D46</f>
        <v>7900</v>
      </c>
      <c r="E45" s="197">
        <f>E46</f>
        <v>0</v>
      </c>
      <c r="F45" s="86">
        <f t="shared" si="0"/>
        <v>7900</v>
      </c>
    </row>
    <row r="46" spans="1:6" ht="105" customHeight="1">
      <c r="A46" s="26" t="s">
        <v>124</v>
      </c>
      <c r="B46" s="83" t="s">
        <v>78</v>
      </c>
      <c r="C46" s="83" t="s">
        <v>125</v>
      </c>
      <c r="D46" s="34">
        <f t="shared" si="1"/>
        <v>7900</v>
      </c>
      <c r="E46" s="197">
        <f>E47</f>
        <v>0</v>
      </c>
      <c r="F46" s="86">
        <f t="shared" si="0"/>
        <v>7900</v>
      </c>
    </row>
    <row r="47" spans="1:6" ht="165" customHeight="1">
      <c r="A47" s="26" t="s">
        <v>281</v>
      </c>
      <c r="B47" s="83" t="s">
        <v>78</v>
      </c>
      <c r="C47" s="83" t="s">
        <v>126</v>
      </c>
      <c r="D47" s="34">
        <v>7900</v>
      </c>
      <c r="E47" s="197">
        <v>0</v>
      </c>
      <c r="F47" s="86">
        <f t="shared" si="0"/>
        <v>7900</v>
      </c>
    </row>
    <row r="48" spans="1:6" ht="93">
      <c r="A48" s="26" t="s">
        <v>49</v>
      </c>
      <c r="B48" s="83" t="s">
        <v>78</v>
      </c>
      <c r="C48" s="83" t="s">
        <v>103</v>
      </c>
      <c r="D48" s="34">
        <f t="shared" ref="D48" si="2">D49</f>
        <v>255900</v>
      </c>
      <c r="E48" s="197">
        <f>E49</f>
        <v>52072.44</v>
      </c>
      <c r="F48" s="86">
        <f t="shared" si="0"/>
        <v>203827.56</v>
      </c>
    </row>
    <row r="49" spans="1:6" ht="213" customHeight="1">
      <c r="A49" s="26" t="s">
        <v>92</v>
      </c>
      <c r="B49" s="83" t="s">
        <v>78</v>
      </c>
      <c r="C49" s="83" t="s">
        <v>104</v>
      </c>
      <c r="D49" s="34">
        <f>D50+D59</f>
        <v>255900</v>
      </c>
      <c r="E49" s="197">
        <f>E50</f>
        <v>52072.44</v>
      </c>
      <c r="F49" s="86">
        <f t="shared" si="0"/>
        <v>203827.56</v>
      </c>
    </row>
    <row r="50" spans="1:6" ht="165" customHeight="1">
      <c r="A50" s="26" t="s">
        <v>275</v>
      </c>
      <c r="B50" s="83" t="s">
        <v>78</v>
      </c>
      <c r="C50" s="83" t="s">
        <v>105</v>
      </c>
      <c r="D50" s="34">
        <f>D58</f>
        <v>254700</v>
      </c>
      <c r="E50" s="35">
        <f>E58</f>
        <v>52072.44</v>
      </c>
      <c r="F50" s="86">
        <f t="shared" si="0"/>
        <v>202627.56</v>
      </c>
    </row>
    <row r="51" spans="1:6" ht="15.75" hidden="1" customHeight="1">
      <c r="A51" s="26" t="s">
        <v>94</v>
      </c>
      <c r="B51" s="83" t="s">
        <v>78</v>
      </c>
      <c r="C51" s="83" t="s">
        <v>116</v>
      </c>
      <c r="D51" s="34">
        <v>83700</v>
      </c>
      <c r="E51" s="35">
        <v>64934.76</v>
      </c>
      <c r="F51" s="86">
        <f t="shared" si="0"/>
        <v>18765.239999999998</v>
      </c>
    </row>
    <row r="52" spans="1:6" ht="9" hidden="1" customHeight="1">
      <c r="A52" s="26" t="s">
        <v>51</v>
      </c>
      <c r="B52" s="83" t="s">
        <v>78</v>
      </c>
      <c r="C52" s="83" t="s">
        <v>71</v>
      </c>
      <c r="D52" s="34">
        <f t="shared" ref="D52:E54" si="3">D53</f>
        <v>0</v>
      </c>
      <c r="E52" s="35">
        <f t="shared" si="3"/>
        <v>0</v>
      </c>
      <c r="F52" s="86">
        <f t="shared" si="0"/>
        <v>0</v>
      </c>
    </row>
    <row r="53" spans="1:6" ht="12" hidden="1" customHeight="1">
      <c r="A53" s="26" t="s">
        <v>52</v>
      </c>
      <c r="B53" s="83" t="s">
        <v>78</v>
      </c>
      <c r="C53" s="83" t="s">
        <v>72</v>
      </c>
      <c r="D53" s="34">
        <f t="shared" si="3"/>
        <v>0</v>
      </c>
      <c r="E53" s="35">
        <f t="shared" si="3"/>
        <v>0</v>
      </c>
      <c r="F53" s="86">
        <f t="shared" si="0"/>
        <v>0</v>
      </c>
    </row>
    <row r="54" spans="1:6" ht="11.25" hidden="1" customHeight="1">
      <c r="A54" s="90" t="s">
        <v>53</v>
      </c>
      <c r="B54" s="83" t="s">
        <v>78</v>
      </c>
      <c r="C54" s="83" t="s">
        <v>73</v>
      </c>
      <c r="D54" s="34">
        <f t="shared" si="3"/>
        <v>0</v>
      </c>
      <c r="E54" s="35">
        <f t="shared" si="3"/>
        <v>0</v>
      </c>
      <c r="F54" s="86">
        <f t="shared" si="0"/>
        <v>0</v>
      </c>
    </row>
    <row r="55" spans="1:6" ht="11.25" hidden="1" customHeight="1">
      <c r="A55" s="90" t="s">
        <v>54</v>
      </c>
      <c r="B55" s="83" t="s">
        <v>78</v>
      </c>
      <c r="C55" s="83" t="s">
        <v>74</v>
      </c>
      <c r="D55" s="34"/>
      <c r="E55" s="35"/>
      <c r="F55" s="86">
        <f t="shared" si="0"/>
        <v>0</v>
      </c>
    </row>
    <row r="56" spans="1:6" ht="26.25" hidden="1" customHeight="1">
      <c r="A56" s="26" t="s">
        <v>49</v>
      </c>
      <c r="B56" s="83" t="s">
        <v>78</v>
      </c>
      <c r="C56" s="83" t="s">
        <v>69</v>
      </c>
      <c r="D56" s="34"/>
      <c r="E56" s="35">
        <f>E57</f>
        <v>52072.44</v>
      </c>
      <c r="F56" s="86">
        <f t="shared" si="0"/>
        <v>-52072.44</v>
      </c>
    </row>
    <row r="57" spans="1:6" ht="12.75" hidden="1" customHeight="1">
      <c r="A57" s="26" t="s">
        <v>50</v>
      </c>
      <c r="B57" s="83" t="s">
        <v>78</v>
      </c>
      <c r="C57" s="83" t="s">
        <v>70</v>
      </c>
      <c r="D57" s="34">
        <v>0</v>
      </c>
      <c r="E57" s="35">
        <f>E58</f>
        <v>52072.44</v>
      </c>
      <c r="F57" s="86">
        <f t="shared" si="0"/>
        <v>-52072.44</v>
      </c>
    </row>
    <row r="58" spans="1:6" ht="170.25" customHeight="1">
      <c r="A58" s="26" t="s">
        <v>198</v>
      </c>
      <c r="B58" s="83" t="s">
        <v>78</v>
      </c>
      <c r="C58" s="83" t="s">
        <v>190</v>
      </c>
      <c r="D58" s="34">
        <v>254700</v>
      </c>
      <c r="E58" s="35">
        <v>52072.44</v>
      </c>
      <c r="F58" s="86">
        <f t="shared" si="0"/>
        <v>202627.56</v>
      </c>
    </row>
    <row r="59" spans="1:6" ht="120" customHeight="1">
      <c r="A59" s="26" t="s">
        <v>575</v>
      </c>
      <c r="B59" s="83" t="s">
        <v>78</v>
      </c>
      <c r="C59" s="83" t="s">
        <v>574</v>
      </c>
      <c r="D59" s="34">
        <f>D60</f>
        <v>1200</v>
      </c>
      <c r="E59" s="35">
        <v>0</v>
      </c>
      <c r="F59" s="86">
        <f>F60</f>
        <v>1200</v>
      </c>
    </row>
    <row r="60" spans="1:6" ht="117.75" customHeight="1">
      <c r="A60" s="26" t="s">
        <v>577</v>
      </c>
      <c r="B60" s="83" t="s">
        <v>78</v>
      </c>
      <c r="C60" s="83" t="s">
        <v>576</v>
      </c>
      <c r="D60" s="34">
        <v>1200</v>
      </c>
      <c r="E60" s="35">
        <v>0</v>
      </c>
      <c r="F60" s="86">
        <v>1200</v>
      </c>
    </row>
    <row r="61" spans="1:6" ht="78.75" customHeight="1">
      <c r="A61" s="92" t="s">
        <v>490</v>
      </c>
      <c r="B61" s="83" t="s">
        <v>78</v>
      </c>
      <c r="C61" s="137" t="s">
        <v>489</v>
      </c>
      <c r="D61" s="34">
        <f t="shared" ref="D61:E63" si="4">D62</f>
        <v>0</v>
      </c>
      <c r="E61" s="34">
        <f t="shared" si="4"/>
        <v>0</v>
      </c>
      <c r="F61" s="86">
        <f t="shared" si="0"/>
        <v>0</v>
      </c>
    </row>
    <row r="62" spans="1:6" ht="41.25" customHeight="1">
      <c r="A62" s="92" t="s">
        <v>488</v>
      </c>
      <c r="B62" s="83" t="s">
        <v>78</v>
      </c>
      <c r="C62" s="138" t="s">
        <v>487</v>
      </c>
      <c r="D62" s="34">
        <f t="shared" si="4"/>
        <v>0</v>
      </c>
      <c r="E62" s="34">
        <f t="shared" si="4"/>
        <v>0</v>
      </c>
      <c r="F62" s="86">
        <f t="shared" si="0"/>
        <v>0</v>
      </c>
    </row>
    <row r="63" spans="1:6" ht="41.25" customHeight="1">
      <c r="A63" s="92" t="s">
        <v>527</v>
      </c>
      <c r="B63" s="83" t="s">
        <v>78</v>
      </c>
      <c r="C63" s="83" t="s">
        <v>528</v>
      </c>
      <c r="D63" s="34">
        <f t="shared" si="4"/>
        <v>0</v>
      </c>
      <c r="E63" s="34">
        <f t="shared" si="4"/>
        <v>0</v>
      </c>
      <c r="F63" s="86">
        <f t="shared" si="0"/>
        <v>0</v>
      </c>
    </row>
    <row r="64" spans="1:6" ht="54.75" customHeight="1">
      <c r="A64" s="91" t="s">
        <v>486</v>
      </c>
      <c r="B64" s="83" t="s">
        <v>78</v>
      </c>
      <c r="C64" s="83" t="s">
        <v>485</v>
      </c>
      <c r="D64" s="34">
        <v>0</v>
      </c>
      <c r="E64" s="35">
        <v>0</v>
      </c>
      <c r="F64" s="86">
        <f t="shared" si="0"/>
        <v>0</v>
      </c>
    </row>
    <row r="65" spans="1:6" ht="27.75" customHeight="1">
      <c r="A65" s="26" t="s">
        <v>142</v>
      </c>
      <c r="B65" s="83" t="s">
        <v>78</v>
      </c>
      <c r="C65" s="83" t="s">
        <v>143</v>
      </c>
      <c r="D65" s="35">
        <f>D66</f>
        <v>47700</v>
      </c>
      <c r="E65" s="35">
        <f>E67+E70</f>
        <v>3907.9</v>
      </c>
      <c r="F65" s="86">
        <f t="shared" si="0"/>
        <v>43792.1</v>
      </c>
    </row>
    <row r="66" spans="1:6" ht="48.75" customHeight="1">
      <c r="A66" s="90" t="s">
        <v>276</v>
      </c>
      <c r="B66" s="83" t="s">
        <v>78</v>
      </c>
      <c r="C66" s="83" t="s">
        <v>128</v>
      </c>
      <c r="D66" s="35">
        <f>D67</f>
        <v>47700</v>
      </c>
      <c r="E66" s="160">
        <f>E67</f>
        <v>3545.63</v>
      </c>
      <c r="F66" s="86">
        <f t="shared" si="0"/>
        <v>44154.37</v>
      </c>
    </row>
    <row r="67" spans="1:6" ht="91.5" customHeight="1">
      <c r="A67" s="90" t="s">
        <v>277</v>
      </c>
      <c r="B67" s="83" t="s">
        <v>78</v>
      </c>
      <c r="C67" s="83" t="s">
        <v>244</v>
      </c>
      <c r="D67" s="35">
        <v>47700</v>
      </c>
      <c r="E67" s="160">
        <v>3545.63</v>
      </c>
      <c r="F67" s="86">
        <f t="shared" si="0"/>
        <v>44154.37</v>
      </c>
    </row>
    <row r="68" spans="1:6" ht="75" customHeight="1">
      <c r="A68" s="199" t="s">
        <v>565</v>
      </c>
      <c r="B68" s="200"/>
      <c r="C68" s="200" t="s">
        <v>564</v>
      </c>
      <c r="D68" s="35">
        <v>0</v>
      </c>
      <c r="E68" s="35">
        <f>E69</f>
        <v>0</v>
      </c>
      <c r="F68" s="86">
        <f>D68-E68</f>
        <v>0</v>
      </c>
    </row>
    <row r="69" spans="1:6" ht="82.5" customHeight="1">
      <c r="A69" s="199" t="s">
        <v>569</v>
      </c>
      <c r="B69" s="200" t="s">
        <v>78</v>
      </c>
      <c r="C69" s="200" t="s">
        <v>563</v>
      </c>
      <c r="D69" s="35">
        <v>0</v>
      </c>
      <c r="E69" s="35">
        <v>0</v>
      </c>
      <c r="F69" s="86">
        <f>D69-E69</f>
        <v>0</v>
      </c>
    </row>
    <row r="70" spans="1:6" ht="108.75" customHeight="1">
      <c r="A70" s="199" t="s">
        <v>566</v>
      </c>
      <c r="B70" s="83" t="s">
        <v>78</v>
      </c>
      <c r="C70" s="83" t="s">
        <v>568</v>
      </c>
      <c r="D70" s="35">
        <v>0</v>
      </c>
      <c r="E70" s="35">
        <f>E71</f>
        <v>362.27</v>
      </c>
      <c r="F70" s="86">
        <f>D70-E70</f>
        <v>-362.27</v>
      </c>
    </row>
    <row r="71" spans="1:6" ht="142.5" customHeight="1">
      <c r="A71" s="199" t="s">
        <v>567</v>
      </c>
      <c r="B71" s="83" t="s">
        <v>78</v>
      </c>
      <c r="C71" s="83" t="s">
        <v>553</v>
      </c>
      <c r="D71" s="35">
        <v>0</v>
      </c>
      <c r="E71" s="197">
        <v>362.27</v>
      </c>
      <c r="F71" s="86">
        <f>D71-E71</f>
        <v>-362.27</v>
      </c>
    </row>
    <row r="72" spans="1:6" ht="54.75" customHeight="1">
      <c r="A72" s="199" t="s">
        <v>571</v>
      </c>
      <c r="B72" s="83" t="s">
        <v>78</v>
      </c>
      <c r="C72" s="83" t="s">
        <v>572</v>
      </c>
      <c r="D72" s="35">
        <v>0</v>
      </c>
      <c r="E72" s="197">
        <f>E73</f>
        <v>0</v>
      </c>
      <c r="F72" s="86">
        <f t="shared" si="0"/>
        <v>0</v>
      </c>
    </row>
    <row r="73" spans="1:6" ht="48.75" customHeight="1">
      <c r="A73" s="26" t="s">
        <v>570</v>
      </c>
      <c r="B73" s="83" t="s">
        <v>78</v>
      </c>
      <c r="C73" s="83" t="s">
        <v>538</v>
      </c>
      <c r="D73" s="35">
        <f>D74</f>
        <v>0</v>
      </c>
      <c r="E73" s="197">
        <f>E74</f>
        <v>0</v>
      </c>
      <c r="F73" s="86">
        <f t="shared" si="0"/>
        <v>0</v>
      </c>
    </row>
    <row r="74" spans="1:6" ht="48.75" customHeight="1">
      <c r="A74" s="90" t="s">
        <v>537</v>
      </c>
      <c r="B74" s="83" t="s">
        <v>78</v>
      </c>
      <c r="C74" s="83" t="s">
        <v>539</v>
      </c>
      <c r="D74" s="35">
        <v>0</v>
      </c>
      <c r="E74" s="198"/>
      <c r="F74" s="86">
        <f t="shared" si="0"/>
        <v>0</v>
      </c>
    </row>
    <row r="75" spans="1:6" ht="23.25">
      <c r="A75" s="26" t="s">
        <v>55</v>
      </c>
      <c r="B75" s="83" t="s">
        <v>78</v>
      </c>
      <c r="C75" s="83" t="s">
        <v>106</v>
      </c>
      <c r="D75" s="34">
        <f>D76</f>
        <v>16365000</v>
      </c>
      <c r="E75" s="196">
        <f>E77+E80+E85</f>
        <v>1432125</v>
      </c>
      <c r="F75" s="86">
        <f t="shared" si="0"/>
        <v>14932875</v>
      </c>
    </row>
    <row r="76" spans="1:6" ht="84" customHeight="1">
      <c r="A76" s="26" t="s">
        <v>56</v>
      </c>
      <c r="B76" s="83" t="s">
        <v>78</v>
      </c>
      <c r="C76" s="83" t="s">
        <v>107</v>
      </c>
      <c r="D76" s="34">
        <f>D77+D80+D85</f>
        <v>16365000</v>
      </c>
      <c r="E76" s="196">
        <f>E77+E80+E85</f>
        <v>1432125</v>
      </c>
      <c r="F76" s="86">
        <f t="shared" si="0"/>
        <v>14932875</v>
      </c>
    </row>
    <row r="77" spans="1:6" ht="58.5" customHeight="1">
      <c r="A77" s="26" t="s">
        <v>484</v>
      </c>
      <c r="B77" s="83" t="s">
        <v>78</v>
      </c>
      <c r="C77" s="83" t="s">
        <v>108</v>
      </c>
      <c r="D77" s="34">
        <f t="shared" ref="D77:E78" si="5">D78</f>
        <v>3458100</v>
      </c>
      <c r="E77" s="35">
        <f t="shared" si="5"/>
        <v>1348600</v>
      </c>
      <c r="F77" s="86">
        <f>D77-E77</f>
        <v>2109500</v>
      </c>
    </row>
    <row r="78" spans="1:6" ht="45" customHeight="1">
      <c r="A78" s="26" t="s">
        <v>57</v>
      </c>
      <c r="B78" s="83" t="s">
        <v>78</v>
      </c>
      <c r="C78" s="83" t="s">
        <v>109</v>
      </c>
      <c r="D78" s="34">
        <f t="shared" si="5"/>
        <v>3458100</v>
      </c>
      <c r="E78" s="35">
        <f t="shared" si="5"/>
        <v>1348600</v>
      </c>
      <c r="F78" s="86">
        <f t="shared" si="0"/>
        <v>2109500</v>
      </c>
    </row>
    <row r="79" spans="1:6" ht="46.5">
      <c r="A79" s="26" t="s">
        <v>248</v>
      </c>
      <c r="B79" s="83" t="s">
        <v>78</v>
      </c>
      <c r="C79" s="83" t="s">
        <v>194</v>
      </c>
      <c r="D79" s="34">
        <v>3458100</v>
      </c>
      <c r="E79" s="35">
        <v>1348600</v>
      </c>
      <c r="F79" s="86">
        <f t="shared" si="0"/>
        <v>2109500</v>
      </c>
    </row>
    <row r="80" spans="1:6" ht="75" customHeight="1">
      <c r="A80" s="26" t="s">
        <v>483</v>
      </c>
      <c r="B80" s="83" t="s">
        <v>78</v>
      </c>
      <c r="C80" s="83" t="s">
        <v>110</v>
      </c>
      <c r="D80" s="34">
        <f>D82+D84</f>
        <v>173500</v>
      </c>
      <c r="E80" s="35">
        <f>E82+E84</f>
        <v>83525</v>
      </c>
      <c r="F80" s="86">
        <f>D80-E80</f>
        <v>89975</v>
      </c>
    </row>
    <row r="81" spans="1:6" ht="82.5" customHeight="1">
      <c r="A81" s="26" t="s">
        <v>58</v>
      </c>
      <c r="B81" s="83" t="s">
        <v>78</v>
      </c>
      <c r="C81" s="83" t="s">
        <v>111</v>
      </c>
      <c r="D81" s="34">
        <f>D82</f>
        <v>173300</v>
      </c>
      <c r="E81" s="35">
        <f>E82</f>
        <v>83325</v>
      </c>
      <c r="F81" s="86">
        <f t="shared" si="0"/>
        <v>89975</v>
      </c>
    </row>
    <row r="82" spans="1:6" ht="100.5" customHeight="1">
      <c r="A82" s="26" t="s">
        <v>205</v>
      </c>
      <c r="B82" s="83" t="s">
        <v>78</v>
      </c>
      <c r="C82" s="83" t="s">
        <v>199</v>
      </c>
      <c r="D82" s="34">
        <v>173300</v>
      </c>
      <c r="E82" s="35">
        <v>83325</v>
      </c>
      <c r="F82" s="86">
        <f t="shared" si="0"/>
        <v>89975</v>
      </c>
    </row>
    <row r="83" spans="1:6" ht="84.75" customHeight="1">
      <c r="A83" s="26" t="s">
        <v>278</v>
      </c>
      <c r="B83" s="83" t="s">
        <v>78</v>
      </c>
      <c r="C83" s="83" t="s">
        <v>112</v>
      </c>
      <c r="D83" s="95">
        <f>D84</f>
        <v>200</v>
      </c>
      <c r="E83" s="95">
        <f>E84</f>
        <v>200</v>
      </c>
      <c r="F83" s="86">
        <f t="shared" si="0"/>
        <v>0</v>
      </c>
    </row>
    <row r="84" spans="1:6" ht="82.5" customHeight="1">
      <c r="A84" s="26" t="s">
        <v>279</v>
      </c>
      <c r="B84" s="83" t="s">
        <v>78</v>
      </c>
      <c r="C84" s="83" t="s">
        <v>241</v>
      </c>
      <c r="D84" s="34">
        <v>200</v>
      </c>
      <c r="E84" s="95">
        <v>200</v>
      </c>
      <c r="F84" s="86">
        <f t="shared" si="0"/>
        <v>0</v>
      </c>
    </row>
    <row r="85" spans="1:6" ht="28.5" customHeight="1">
      <c r="A85" s="26" t="s">
        <v>59</v>
      </c>
      <c r="B85" s="83" t="s">
        <v>78</v>
      </c>
      <c r="C85" s="83" t="s">
        <v>113</v>
      </c>
      <c r="D85" s="34">
        <f>D86</f>
        <v>12733400</v>
      </c>
      <c r="E85" s="35">
        <f>E86</f>
        <v>0</v>
      </c>
      <c r="F85" s="86">
        <f t="shared" si="0"/>
        <v>12733400</v>
      </c>
    </row>
    <row r="86" spans="1:6" ht="74.25" customHeight="1">
      <c r="A86" s="26" t="s">
        <v>579</v>
      </c>
      <c r="B86" s="83" t="s">
        <v>78</v>
      </c>
      <c r="C86" s="83" t="s">
        <v>114</v>
      </c>
      <c r="D86" s="34">
        <f>D87</f>
        <v>12733400</v>
      </c>
      <c r="E86" s="35">
        <f>E87</f>
        <v>0</v>
      </c>
      <c r="F86" s="86">
        <f t="shared" si="0"/>
        <v>12733400</v>
      </c>
    </row>
    <row r="87" spans="1:6" ht="66" customHeight="1">
      <c r="A87" s="26" t="s">
        <v>578</v>
      </c>
      <c r="B87" s="83" t="s">
        <v>78</v>
      </c>
      <c r="C87" s="83" t="s">
        <v>240</v>
      </c>
      <c r="D87" s="34">
        <v>12733400</v>
      </c>
      <c r="E87" s="35">
        <v>0</v>
      </c>
      <c r="F87" s="86">
        <f t="shared" ref="F87" si="6">D87-E87</f>
        <v>12733400</v>
      </c>
    </row>
    <row r="88" spans="1:6" ht="28.5" customHeight="1">
      <c r="A88" s="105"/>
      <c r="B88" s="139"/>
      <c r="C88" s="140"/>
      <c r="D88" s="141"/>
      <c r="E88" s="156"/>
      <c r="F88" s="141"/>
    </row>
    <row r="89" spans="1:6" ht="15.95" customHeight="1">
      <c r="A89" s="105"/>
      <c r="B89" s="142"/>
      <c r="C89" s="143"/>
      <c r="D89" s="143"/>
      <c r="E89" s="143"/>
      <c r="F89" s="143"/>
    </row>
    <row r="90" spans="1:6" ht="15.95" customHeight="1">
      <c r="A90" s="105"/>
      <c r="B90" s="142"/>
      <c r="C90" s="143"/>
      <c r="D90" s="143"/>
      <c r="E90" s="143"/>
      <c r="F90" s="143"/>
    </row>
    <row r="91" spans="1:6" ht="15.95" customHeight="1">
      <c r="A91" s="105"/>
      <c r="B91" s="142"/>
      <c r="C91" s="143"/>
      <c r="D91" s="143"/>
      <c r="E91" s="143"/>
      <c r="F91" s="143"/>
    </row>
    <row r="92" spans="1:6" ht="15.95" customHeight="1">
      <c r="A92" s="105"/>
      <c r="B92" s="142"/>
      <c r="C92" s="143"/>
      <c r="D92" s="143"/>
      <c r="E92" s="143"/>
      <c r="F92" s="143"/>
    </row>
    <row r="93" spans="1:6" ht="15.95" customHeight="1">
      <c r="A93" s="105"/>
      <c r="B93" s="142"/>
      <c r="C93" s="143"/>
      <c r="D93" s="143"/>
      <c r="E93" s="143"/>
      <c r="F93" s="143"/>
    </row>
    <row r="94" spans="1:6" ht="15.95" customHeight="1">
      <c r="A94" s="105"/>
      <c r="B94" s="142"/>
      <c r="C94" s="143"/>
      <c r="D94" s="143"/>
      <c r="E94" s="143"/>
      <c r="F94" s="143"/>
    </row>
    <row r="95" spans="1:6" ht="15.95" customHeight="1">
      <c r="A95" s="105"/>
      <c r="B95" s="142"/>
      <c r="C95" s="143"/>
      <c r="D95" s="143"/>
      <c r="E95" s="143"/>
      <c r="F95" s="143"/>
    </row>
    <row r="96" spans="1:6" ht="15.95" customHeight="1">
      <c r="A96" s="105"/>
      <c r="B96" s="142"/>
      <c r="C96" s="143"/>
      <c r="D96" s="143"/>
      <c r="E96" s="143"/>
      <c r="F96" s="143"/>
    </row>
    <row r="97" spans="1:6" ht="15.95" customHeight="1">
      <c r="A97" s="105"/>
      <c r="B97" s="142"/>
      <c r="C97" s="143"/>
      <c r="D97" s="143"/>
      <c r="E97" s="143"/>
      <c r="F97" s="143"/>
    </row>
    <row r="98" spans="1:6" ht="15.95" customHeight="1">
      <c r="A98" s="105"/>
      <c r="B98" s="142"/>
      <c r="C98" s="143"/>
      <c r="D98" s="143"/>
      <c r="E98" s="143"/>
      <c r="F98" s="143"/>
    </row>
    <row r="99" spans="1:6" ht="22.5" customHeight="1">
      <c r="A99" s="105"/>
      <c r="B99" s="142"/>
      <c r="C99" s="143"/>
      <c r="D99" s="143"/>
      <c r="E99" s="143"/>
      <c r="F99" s="143"/>
    </row>
    <row r="100" spans="1:6" ht="12.75" customHeight="1">
      <c r="A100" s="144"/>
      <c r="B100" s="145"/>
      <c r="C100" s="143"/>
      <c r="D100" s="143"/>
      <c r="E100" s="143"/>
      <c r="F100" s="143"/>
    </row>
    <row r="101" spans="1:6" ht="12.75" customHeight="1">
      <c r="A101" s="144"/>
      <c r="B101" s="145"/>
      <c r="C101" s="143"/>
      <c r="D101" s="143"/>
      <c r="E101" s="143"/>
      <c r="F101" s="143"/>
    </row>
    <row r="102" spans="1:6" ht="12.75" customHeight="1">
      <c r="A102" s="144"/>
      <c r="B102" s="145"/>
      <c r="C102" s="143"/>
      <c r="D102" s="143"/>
      <c r="E102" s="143"/>
      <c r="F102" s="143"/>
    </row>
    <row r="103" spans="1:6" ht="12.75" customHeight="1">
      <c r="A103" s="144"/>
      <c r="B103" s="145"/>
      <c r="C103" s="143"/>
      <c r="D103" s="143"/>
      <c r="E103" s="143"/>
      <c r="F103" s="143"/>
    </row>
    <row r="104" spans="1:6" ht="22.5" customHeight="1">
      <c r="A104" s="144"/>
      <c r="B104" s="145"/>
      <c r="C104" s="143"/>
      <c r="D104" s="143"/>
      <c r="E104" s="143"/>
      <c r="F104" s="143"/>
    </row>
    <row r="105" spans="1:6" ht="11.25" customHeight="1">
      <c r="A105" s="56"/>
      <c r="B105" s="56"/>
      <c r="C105" s="146"/>
      <c r="D105" s="147"/>
      <c r="E105" s="148"/>
      <c r="F105" s="149"/>
    </row>
    <row r="106" spans="1:6" ht="11.25" customHeight="1">
      <c r="A106" s="56"/>
      <c r="B106" s="56"/>
      <c r="C106" s="146"/>
      <c r="D106" s="147"/>
      <c r="E106" s="148"/>
      <c r="F106" s="149"/>
    </row>
    <row r="107" spans="1:6" ht="11.25" customHeight="1">
      <c r="A107" s="56"/>
      <c r="B107" s="56"/>
      <c r="C107" s="146"/>
      <c r="D107" s="147"/>
      <c r="E107" s="148"/>
      <c r="F107" s="149"/>
    </row>
    <row r="108" spans="1:6" ht="11.25" customHeight="1">
      <c r="A108" s="56"/>
      <c r="B108" s="56"/>
      <c r="C108" s="146"/>
      <c r="D108" s="147"/>
      <c r="E108" s="148"/>
      <c r="F108" s="149"/>
    </row>
    <row r="109" spans="1:6" ht="11.25" customHeight="1">
      <c r="A109" s="56"/>
      <c r="B109" s="56"/>
      <c r="C109" s="146"/>
      <c r="D109" s="147"/>
      <c r="E109" s="148"/>
      <c r="F109" s="149"/>
    </row>
    <row r="110" spans="1:6" ht="11.25" customHeight="1">
      <c r="A110" s="56"/>
      <c r="B110" s="56"/>
      <c r="C110" s="146"/>
      <c r="D110" s="147"/>
      <c r="E110" s="148"/>
      <c r="F110" s="149"/>
    </row>
    <row r="111" spans="1:6" ht="11.25" customHeight="1">
      <c r="A111" s="56"/>
      <c r="B111" s="56"/>
      <c r="C111" s="146"/>
      <c r="D111" s="147"/>
      <c r="E111" s="148"/>
      <c r="F111" s="149"/>
    </row>
    <row r="112" spans="1:6" ht="11.25" customHeight="1">
      <c r="A112" s="56"/>
      <c r="B112" s="56"/>
      <c r="C112" s="146"/>
      <c r="D112" s="147"/>
      <c r="E112" s="148"/>
      <c r="F112" s="149"/>
    </row>
    <row r="113" spans="1:6" ht="11.25" customHeight="1">
      <c r="A113" s="56"/>
      <c r="B113" s="56"/>
      <c r="C113" s="146"/>
      <c r="D113" s="147"/>
      <c r="E113" s="148"/>
      <c r="F113" s="149"/>
    </row>
    <row r="114" spans="1:6" ht="11.25" customHeight="1">
      <c r="A114" s="56"/>
      <c r="B114" s="56"/>
      <c r="C114" s="146"/>
      <c r="D114" s="147"/>
      <c r="E114" s="148"/>
      <c r="F114" s="149"/>
    </row>
    <row r="115" spans="1:6" ht="11.25" customHeight="1">
      <c r="A115" s="56"/>
      <c r="B115" s="56"/>
      <c r="C115" s="146"/>
      <c r="D115" s="147"/>
      <c r="E115" s="148"/>
      <c r="F115" s="149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23.25" customHeight="1">
      <c r="A125" s="7"/>
    </row>
    <row r="126" spans="1:6" ht="9.9499999999999993" customHeight="1"/>
    <row r="127" spans="1:6" ht="12.75" customHeight="1">
      <c r="A127" s="21"/>
      <c r="B127" s="21"/>
      <c r="C127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8"/>
  <sheetViews>
    <sheetView showGridLines="0" view="pageBreakPreview" zoomScale="80" zoomScaleSheetLayoutView="80" workbookViewId="0">
      <selection activeCell="E230" sqref="E23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>
      <c r="A1" s="27"/>
      <c r="B1" s="28" t="s">
        <v>177</v>
      </c>
      <c r="C1" s="29"/>
      <c r="D1" s="27"/>
      <c r="E1" s="30" t="s">
        <v>23</v>
      </c>
      <c r="F1" s="1"/>
    </row>
    <row r="2" spans="1:8" ht="26.25" customHeight="1">
      <c r="A2" s="31"/>
      <c r="B2" s="31"/>
      <c r="C2" s="32"/>
      <c r="D2" s="33"/>
      <c r="E2" s="103"/>
      <c r="F2" s="2"/>
    </row>
    <row r="3" spans="1:8" s="193" customFormat="1" ht="20.25">
      <c r="A3" s="161"/>
      <c r="B3" s="162" t="s">
        <v>10</v>
      </c>
      <c r="C3" s="162" t="s">
        <v>7</v>
      </c>
      <c r="D3" s="163" t="s">
        <v>31</v>
      </c>
      <c r="E3" s="164"/>
      <c r="F3" s="165" t="s">
        <v>2</v>
      </c>
    </row>
    <row r="4" spans="1:8" s="193" customFormat="1" ht="20.25">
      <c r="A4" s="166" t="s">
        <v>5</v>
      </c>
      <c r="B4" s="167" t="s">
        <v>11</v>
      </c>
      <c r="C4" s="166" t="s">
        <v>36</v>
      </c>
      <c r="D4" s="168" t="s">
        <v>30</v>
      </c>
      <c r="E4" s="166" t="s">
        <v>24</v>
      </c>
      <c r="F4" s="169" t="s">
        <v>3</v>
      </c>
    </row>
    <row r="5" spans="1:8" s="193" customFormat="1" ht="21" customHeight="1">
      <c r="A5" s="166"/>
      <c r="B5" s="167" t="s">
        <v>12</v>
      </c>
      <c r="C5" s="167" t="s">
        <v>34</v>
      </c>
      <c r="D5" s="168" t="s">
        <v>3</v>
      </c>
      <c r="E5" s="168"/>
      <c r="F5" s="169"/>
    </row>
    <row r="6" spans="1:8" s="193" customFormat="1" ht="20.25">
      <c r="A6" s="170">
        <v>1</v>
      </c>
      <c r="B6" s="171">
        <v>2</v>
      </c>
      <c r="C6" s="171">
        <v>3</v>
      </c>
      <c r="D6" s="163" t="s">
        <v>1</v>
      </c>
      <c r="E6" s="163" t="s">
        <v>25</v>
      </c>
      <c r="F6" s="172" t="s">
        <v>26</v>
      </c>
    </row>
    <row r="7" spans="1:8" s="193" customFormat="1" ht="20.25">
      <c r="A7" s="173" t="s">
        <v>9</v>
      </c>
      <c r="B7" s="174" t="s">
        <v>13</v>
      </c>
      <c r="C7" s="174"/>
      <c r="D7" s="153">
        <f>D8</f>
        <v>19535000</v>
      </c>
      <c r="E7" s="152">
        <f>E8</f>
        <v>2143302.1399999997</v>
      </c>
      <c r="F7" s="152">
        <f>D7-E7</f>
        <v>17391697.859999999</v>
      </c>
      <c r="G7" s="194"/>
      <c r="H7" s="194"/>
    </row>
    <row r="8" spans="1:8" s="193" customFormat="1" ht="40.5">
      <c r="A8" s="175" t="s">
        <v>152</v>
      </c>
      <c r="B8" s="157" t="s">
        <v>13</v>
      </c>
      <c r="C8" s="157" t="s">
        <v>304</v>
      </c>
      <c r="D8" s="153">
        <f>D9+D81+D92+D113+D134+D199+D183+D218+D226</f>
        <v>19535000</v>
      </c>
      <c r="E8" s="152">
        <f>E9+E81+E113+E134+E183+E199+E92+E226</f>
        <v>2143302.1399999997</v>
      </c>
      <c r="F8" s="152">
        <f t="shared" ref="F8:F71" si="0">D8-E8</f>
        <v>17391697.859999999</v>
      </c>
      <c r="G8" s="176"/>
      <c r="H8" s="177"/>
    </row>
    <row r="9" spans="1:8" s="193" customFormat="1" ht="19.5" customHeight="1">
      <c r="A9" s="175" t="s">
        <v>60</v>
      </c>
      <c r="B9" s="157" t="s">
        <v>13</v>
      </c>
      <c r="C9" s="157" t="s">
        <v>305</v>
      </c>
      <c r="D9" s="153">
        <f>D10+D19+D37+D43+D49</f>
        <v>3836500</v>
      </c>
      <c r="E9" s="152">
        <f>E10+E19+E37+E49</f>
        <v>1288934.7799999998</v>
      </c>
      <c r="F9" s="152">
        <f t="shared" si="0"/>
        <v>2547565.2200000002</v>
      </c>
      <c r="G9" s="176"/>
      <c r="H9" s="177"/>
    </row>
    <row r="10" spans="1:8" s="193" customFormat="1" ht="61.5" customHeight="1">
      <c r="A10" s="175" t="s">
        <v>93</v>
      </c>
      <c r="B10" s="157" t="s">
        <v>13</v>
      </c>
      <c r="C10" s="157" t="s">
        <v>306</v>
      </c>
      <c r="D10" s="153">
        <f t="shared" ref="D10:E14" si="1">D11</f>
        <v>761700</v>
      </c>
      <c r="E10" s="152">
        <f t="shared" si="1"/>
        <v>328633.08999999997</v>
      </c>
      <c r="F10" s="152">
        <f t="shared" si="0"/>
        <v>433066.91000000003</v>
      </c>
      <c r="G10" s="176"/>
      <c r="H10" s="177"/>
    </row>
    <row r="11" spans="1:8" s="193" customFormat="1" ht="43.5" customHeight="1">
      <c r="A11" s="175" t="s">
        <v>262</v>
      </c>
      <c r="B11" s="157" t="s">
        <v>13</v>
      </c>
      <c r="C11" s="157" t="s">
        <v>307</v>
      </c>
      <c r="D11" s="153">
        <f t="shared" si="1"/>
        <v>761700</v>
      </c>
      <c r="E11" s="152">
        <f t="shared" si="1"/>
        <v>328633.08999999997</v>
      </c>
      <c r="F11" s="152">
        <f t="shared" si="0"/>
        <v>433066.91000000003</v>
      </c>
      <c r="G11" s="176"/>
      <c r="H11" s="177"/>
    </row>
    <row r="12" spans="1:8" s="193" customFormat="1" ht="44.25" customHeight="1">
      <c r="A12" s="175" t="s">
        <v>151</v>
      </c>
      <c r="B12" s="157" t="s">
        <v>13</v>
      </c>
      <c r="C12" s="157" t="s">
        <v>308</v>
      </c>
      <c r="D12" s="153">
        <f t="shared" si="1"/>
        <v>761700</v>
      </c>
      <c r="E12" s="152">
        <f t="shared" si="1"/>
        <v>328633.08999999997</v>
      </c>
      <c r="F12" s="152">
        <f t="shared" si="0"/>
        <v>433066.91000000003</v>
      </c>
      <c r="G12" s="176"/>
      <c r="H12" s="177"/>
    </row>
    <row r="13" spans="1:8" s="193" customFormat="1" ht="105.75" customHeight="1">
      <c r="A13" s="175" t="s">
        <v>280</v>
      </c>
      <c r="B13" s="157" t="s">
        <v>13</v>
      </c>
      <c r="C13" s="157" t="s">
        <v>309</v>
      </c>
      <c r="D13" s="153">
        <f t="shared" si="1"/>
        <v>761700</v>
      </c>
      <c r="E13" s="152">
        <f t="shared" si="1"/>
        <v>328633.08999999997</v>
      </c>
      <c r="F13" s="152">
        <f>D13-E13</f>
        <v>433066.91000000003</v>
      </c>
      <c r="G13" s="176"/>
      <c r="H13" s="177"/>
    </row>
    <row r="14" spans="1:8" s="193" customFormat="1" ht="123" customHeight="1">
      <c r="A14" s="175" t="s">
        <v>442</v>
      </c>
      <c r="B14" s="157" t="s">
        <v>13</v>
      </c>
      <c r="C14" s="157" t="s">
        <v>444</v>
      </c>
      <c r="D14" s="153">
        <f t="shared" si="1"/>
        <v>761700</v>
      </c>
      <c r="E14" s="152">
        <f t="shared" si="1"/>
        <v>328633.08999999997</v>
      </c>
      <c r="F14" s="152">
        <f t="shared" si="0"/>
        <v>433066.91000000003</v>
      </c>
      <c r="G14" s="176"/>
      <c r="H14" s="177"/>
    </row>
    <row r="15" spans="1:8" s="193" customFormat="1" ht="50.25" customHeight="1">
      <c r="A15" s="175" t="s">
        <v>428</v>
      </c>
      <c r="B15" s="157" t="s">
        <v>13</v>
      </c>
      <c r="C15" s="157" t="s">
        <v>430</v>
      </c>
      <c r="D15" s="153">
        <f>D16+D17+D18</f>
        <v>761700</v>
      </c>
      <c r="E15" s="152">
        <f>E16+E17+E18</f>
        <v>328633.08999999997</v>
      </c>
      <c r="F15" s="152">
        <f t="shared" si="0"/>
        <v>433066.91000000003</v>
      </c>
      <c r="G15" s="176"/>
      <c r="H15" s="177"/>
    </row>
    <row r="16" spans="1:8" s="193" customFormat="1" ht="45" customHeight="1">
      <c r="A16" s="175" t="s">
        <v>313</v>
      </c>
      <c r="B16" s="157" t="s">
        <v>13</v>
      </c>
      <c r="C16" s="157" t="s">
        <v>310</v>
      </c>
      <c r="D16" s="153">
        <v>547200</v>
      </c>
      <c r="E16" s="152">
        <v>227540.03</v>
      </c>
      <c r="F16" s="152">
        <f t="shared" si="0"/>
        <v>319659.96999999997</v>
      </c>
      <c r="G16" s="176"/>
      <c r="H16" s="177"/>
    </row>
    <row r="17" spans="1:10" s="193" customFormat="1" ht="65.25" customHeight="1">
      <c r="A17" s="175" t="s">
        <v>153</v>
      </c>
      <c r="B17" s="157" t="s">
        <v>13</v>
      </c>
      <c r="C17" s="157" t="s">
        <v>311</v>
      </c>
      <c r="D17" s="153">
        <v>49200</v>
      </c>
      <c r="E17" s="153">
        <v>24560</v>
      </c>
      <c r="F17" s="152">
        <f t="shared" si="0"/>
        <v>24640</v>
      </c>
      <c r="G17" s="207"/>
      <c r="H17" s="208"/>
    </row>
    <row r="18" spans="1:10" s="193" customFormat="1" ht="84" customHeight="1">
      <c r="A18" s="175" t="s">
        <v>314</v>
      </c>
      <c r="B18" s="157" t="s">
        <v>13</v>
      </c>
      <c r="C18" s="157" t="s">
        <v>312</v>
      </c>
      <c r="D18" s="153">
        <v>165300</v>
      </c>
      <c r="E18" s="153">
        <v>76533.06</v>
      </c>
      <c r="F18" s="152">
        <f t="shared" si="0"/>
        <v>88766.94</v>
      </c>
      <c r="G18" s="176"/>
      <c r="H18" s="177"/>
    </row>
    <row r="19" spans="1:10" s="193" customFormat="1" ht="103.5" customHeight="1">
      <c r="A19" s="178" t="s">
        <v>257</v>
      </c>
      <c r="B19" s="157" t="s">
        <v>13</v>
      </c>
      <c r="C19" s="157" t="s">
        <v>303</v>
      </c>
      <c r="D19" s="153">
        <f>D20+D32</f>
        <v>2912600</v>
      </c>
      <c r="E19" s="152">
        <f>E20+E32</f>
        <v>960137.48</v>
      </c>
      <c r="F19" s="152">
        <f t="shared" si="0"/>
        <v>1952462.52</v>
      </c>
      <c r="G19" s="176"/>
      <c r="H19" s="177"/>
      <c r="I19" s="194"/>
      <c r="J19" s="194"/>
    </row>
    <row r="20" spans="1:10" s="193" customFormat="1" ht="103.5" customHeight="1">
      <c r="A20" s="178" t="s">
        <v>263</v>
      </c>
      <c r="B20" s="157" t="s">
        <v>13</v>
      </c>
      <c r="C20" s="157" t="s">
        <v>302</v>
      </c>
      <c r="D20" s="153">
        <f>D21</f>
        <v>2912400</v>
      </c>
      <c r="E20" s="152">
        <f>E21</f>
        <v>960137.48</v>
      </c>
      <c r="F20" s="152">
        <f t="shared" si="0"/>
        <v>1952262.52</v>
      </c>
      <c r="G20" s="176"/>
      <c r="H20" s="177"/>
      <c r="I20" s="194"/>
      <c r="J20" s="194"/>
    </row>
    <row r="21" spans="1:10" s="193" customFormat="1" ht="105" customHeight="1">
      <c r="A21" s="178" t="s">
        <v>251</v>
      </c>
      <c r="B21" s="157" t="s">
        <v>13</v>
      </c>
      <c r="C21" s="157" t="s">
        <v>301</v>
      </c>
      <c r="D21" s="153">
        <f>D22+D28</f>
        <v>2912400</v>
      </c>
      <c r="E21" s="152">
        <f>E22+E28</f>
        <v>960137.48</v>
      </c>
      <c r="F21" s="152">
        <f t="shared" si="0"/>
        <v>1952262.52</v>
      </c>
      <c r="G21" s="176"/>
      <c r="H21" s="176"/>
      <c r="I21" s="177"/>
      <c r="J21" s="194"/>
    </row>
    <row r="22" spans="1:10" s="193" customFormat="1" ht="192" customHeight="1">
      <c r="A22" s="179" t="s">
        <v>536</v>
      </c>
      <c r="B22" s="157" t="s">
        <v>13</v>
      </c>
      <c r="C22" s="157" t="s">
        <v>298</v>
      </c>
      <c r="D22" s="153">
        <f>D23</f>
        <v>2434700</v>
      </c>
      <c r="E22" s="152">
        <f>E23</f>
        <v>849984.53</v>
      </c>
      <c r="F22" s="152">
        <f t="shared" si="0"/>
        <v>1584715.47</v>
      </c>
      <c r="G22" s="176"/>
      <c r="H22" s="176"/>
      <c r="I22" s="177"/>
      <c r="J22" s="194"/>
    </row>
    <row r="23" spans="1:10" s="193" customFormat="1" ht="127.5" customHeight="1">
      <c r="A23" s="180" t="s">
        <v>442</v>
      </c>
      <c r="B23" s="157" t="s">
        <v>13</v>
      </c>
      <c r="C23" s="157" t="s">
        <v>443</v>
      </c>
      <c r="D23" s="153">
        <f>D24</f>
        <v>2434700</v>
      </c>
      <c r="E23" s="152">
        <f>E24</f>
        <v>849984.53</v>
      </c>
      <c r="F23" s="152">
        <f t="shared" si="0"/>
        <v>1584715.47</v>
      </c>
      <c r="G23" s="176"/>
      <c r="H23" s="176"/>
      <c r="I23" s="177"/>
      <c r="J23" s="194"/>
    </row>
    <row r="24" spans="1:10" s="193" customFormat="1" ht="70.5" customHeight="1">
      <c r="A24" s="178" t="s">
        <v>428</v>
      </c>
      <c r="B24" s="157" t="s">
        <v>13</v>
      </c>
      <c r="C24" s="157" t="s">
        <v>429</v>
      </c>
      <c r="D24" s="153">
        <f>D25+D26+D27</f>
        <v>2434700</v>
      </c>
      <c r="E24" s="152">
        <f>E25+E26+E27</f>
        <v>849984.53</v>
      </c>
      <c r="F24" s="152">
        <f t="shared" si="0"/>
        <v>1584715.47</v>
      </c>
      <c r="G24" s="176"/>
      <c r="H24" s="176"/>
      <c r="I24" s="177"/>
      <c r="J24" s="194"/>
    </row>
    <row r="25" spans="1:10" s="193" customFormat="1" ht="64.5" customHeight="1">
      <c r="A25" s="175" t="s">
        <v>313</v>
      </c>
      <c r="B25" s="157" t="s">
        <v>13</v>
      </c>
      <c r="C25" s="157" t="s">
        <v>299</v>
      </c>
      <c r="D25" s="153">
        <v>1753400</v>
      </c>
      <c r="E25" s="152">
        <v>618226.89</v>
      </c>
      <c r="F25" s="152">
        <f t="shared" si="0"/>
        <v>1135173.1099999999</v>
      </c>
      <c r="G25" s="176"/>
      <c r="H25" s="177"/>
    </row>
    <row r="26" spans="1:10" s="193" customFormat="1" ht="60.75">
      <c r="A26" s="175" t="s">
        <v>153</v>
      </c>
      <c r="B26" s="157" t="s">
        <v>13</v>
      </c>
      <c r="C26" s="157" t="s">
        <v>300</v>
      </c>
      <c r="D26" s="153">
        <v>157700</v>
      </c>
      <c r="E26" s="153">
        <v>74277.789999999994</v>
      </c>
      <c r="F26" s="152">
        <f t="shared" si="0"/>
        <v>83422.210000000006</v>
      </c>
      <c r="G26" s="176"/>
      <c r="H26" s="177"/>
    </row>
    <row r="27" spans="1:10" s="193" customFormat="1" ht="81">
      <c r="A27" s="175" t="s">
        <v>314</v>
      </c>
      <c r="B27" s="157" t="s">
        <v>13</v>
      </c>
      <c r="C27" s="157" t="s">
        <v>315</v>
      </c>
      <c r="D27" s="153">
        <v>523600</v>
      </c>
      <c r="E27" s="153">
        <v>157479.85</v>
      </c>
      <c r="F27" s="152">
        <f t="shared" si="0"/>
        <v>366120.15</v>
      </c>
      <c r="G27" s="176"/>
      <c r="H27" s="177"/>
    </row>
    <row r="28" spans="1:10" s="193" customFormat="1" ht="207" customHeight="1">
      <c r="A28" s="178" t="s">
        <v>264</v>
      </c>
      <c r="B28" s="157" t="s">
        <v>13</v>
      </c>
      <c r="C28" s="157" t="s">
        <v>293</v>
      </c>
      <c r="D28" s="153">
        <f>D31</f>
        <v>477700</v>
      </c>
      <c r="E28" s="153">
        <f>E31</f>
        <v>110152.95</v>
      </c>
      <c r="F28" s="152">
        <f t="shared" si="0"/>
        <v>367547.05</v>
      </c>
      <c r="G28" s="176"/>
      <c r="H28" s="177"/>
    </row>
    <row r="29" spans="1:10" s="193" customFormat="1" ht="68.25" customHeight="1">
      <c r="A29" s="178" t="s">
        <v>414</v>
      </c>
      <c r="B29" s="157" t="s">
        <v>13</v>
      </c>
      <c r="C29" s="157" t="s">
        <v>416</v>
      </c>
      <c r="D29" s="153">
        <f>D30</f>
        <v>477700</v>
      </c>
      <c r="E29" s="153">
        <f>E30</f>
        <v>110152.95</v>
      </c>
      <c r="F29" s="152">
        <f t="shared" si="0"/>
        <v>367547.05</v>
      </c>
      <c r="G29" s="176"/>
      <c r="H29" s="177"/>
    </row>
    <row r="30" spans="1:10" s="193" customFormat="1" ht="72" customHeight="1">
      <c r="A30" s="178" t="s">
        <v>415</v>
      </c>
      <c r="B30" s="157" t="s">
        <v>13</v>
      </c>
      <c r="C30" s="157" t="s">
        <v>417</v>
      </c>
      <c r="D30" s="153">
        <f>D31</f>
        <v>477700</v>
      </c>
      <c r="E30" s="153">
        <f>E31</f>
        <v>110152.95</v>
      </c>
      <c r="F30" s="152">
        <f t="shared" si="0"/>
        <v>367547.05</v>
      </c>
      <c r="G30" s="176"/>
      <c r="H30" s="177"/>
    </row>
    <row r="31" spans="1:10" s="193" customFormat="1" ht="67.5" customHeight="1">
      <c r="A31" s="178" t="s">
        <v>166</v>
      </c>
      <c r="B31" s="157" t="s">
        <v>13</v>
      </c>
      <c r="C31" s="157" t="s">
        <v>290</v>
      </c>
      <c r="D31" s="153">
        <v>477700</v>
      </c>
      <c r="E31" s="152">
        <v>110152.95</v>
      </c>
      <c r="F31" s="152">
        <f t="shared" si="0"/>
        <v>367547.05</v>
      </c>
      <c r="G31" s="176"/>
      <c r="H31" s="177"/>
    </row>
    <row r="32" spans="1:10" s="193" customFormat="1" ht="20.25">
      <c r="A32" s="178" t="s">
        <v>154</v>
      </c>
      <c r="B32" s="157" t="s">
        <v>13</v>
      </c>
      <c r="C32" s="157" t="s">
        <v>292</v>
      </c>
      <c r="D32" s="153">
        <f t="shared" ref="D32" si="2">D33</f>
        <v>200</v>
      </c>
      <c r="E32" s="150">
        <f>E33</f>
        <v>0</v>
      </c>
      <c r="F32" s="152">
        <f t="shared" si="0"/>
        <v>200</v>
      </c>
    </row>
    <row r="33" spans="1:6" s="193" customFormat="1" ht="225" customHeight="1">
      <c r="A33" s="178" t="s">
        <v>249</v>
      </c>
      <c r="B33" s="157" t="s">
        <v>13</v>
      </c>
      <c r="C33" s="157" t="s">
        <v>291</v>
      </c>
      <c r="D33" s="153">
        <f>D34</f>
        <v>200</v>
      </c>
      <c r="E33" s="150">
        <f>E34</f>
        <v>0</v>
      </c>
      <c r="F33" s="152">
        <f t="shared" si="0"/>
        <v>200</v>
      </c>
    </row>
    <row r="34" spans="1:6" s="193" customFormat="1" ht="72" customHeight="1">
      <c r="A34" s="178" t="s">
        <v>414</v>
      </c>
      <c r="B34" s="157" t="s">
        <v>13</v>
      </c>
      <c r="C34" s="157" t="s">
        <v>419</v>
      </c>
      <c r="D34" s="153">
        <f>D35</f>
        <v>200</v>
      </c>
      <c r="E34" s="151">
        <f>E35</f>
        <v>0</v>
      </c>
      <c r="F34" s="152">
        <f t="shared" si="0"/>
        <v>200</v>
      </c>
    </row>
    <row r="35" spans="1:6" s="193" customFormat="1" ht="69" customHeight="1">
      <c r="A35" s="178" t="s">
        <v>415</v>
      </c>
      <c r="B35" s="157" t="s">
        <v>13</v>
      </c>
      <c r="C35" s="157" t="s">
        <v>418</v>
      </c>
      <c r="D35" s="153">
        <f>D36</f>
        <v>200</v>
      </c>
      <c r="E35" s="151">
        <f>E36</f>
        <v>0</v>
      </c>
      <c r="F35" s="152">
        <f t="shared" si="0"/>
        <v>200</v>
      </c>
    </row>
    <row r="36" spans="1:6" s="193" customFormat="1" ht="65.25" customHeight="1">
      <c r="A36" s="178" t="s">
        <v>166</v>
      </c>
      <c r="B36" s="157" t="s">
        <v>13</v>
      </c>
      <c r="C36" s="157" t="s">
        <v>285</v>
      </c>
      <c r="D36" s="153">
        <v>200</v>
      </c>
      <c r="E36" s="151">
        <v>0</v>
      </c>
      <c r="F36" s="152">
        <f t="shared" si="0"/>
        <v>200</v>
      </c>
    </row>
    <row r="37" spans="1:6" s="193" customFormat="1" ht="40.5">
      <c r="A37" s="178" t="s">
        <v>282</v>
      </c>
      <c r="B37" s="157" t="s">
        <v>13</v>
      </c>
      <c r="C37" s="157" t="s">
        <v>286</v>
      </c>
      <c r="D37" s="153">
        <f t="shared" ref="D37:E41" si="3">D38</f>
        <v>0</v>
      </c>
      <c r="E37" s="152">
        <f t="shared" si="3"/>
        <v>0</v>
      </c>
      <c r="F37" s="152">
        <f t="shared" si="0"/>
        <v>0</v>
      </c>
    </row>
    <row r="38" spans="1:6" s="193" customFormat="1" ht="60.75">
      <c r="A38" s="175" t="s">
        <v>265</v>
      </c>
      <c r="B38" s="157" t="s">
        <v>13</v>
      </c>
      <c r="C38" s="157" t="s">
        <v>287</v>
      </c>
      <c r="D38" s="153">
        <f t="shared" si="3"/>
        <v>0</v>
      </c>
      <c r="E38" s="152">
        <f t="shared" si="3"/>
        <v>0</v>
      </c>
      <c r="F38" s="152">
        <f t="shared" si="0"/>
        <v>0</v>
      </c>
    </row>
    <row r="39" spans="1:6" s="193" customFormat="1" ht="20.25">
      <c r="A39" s="178" t="s">
        <v>154</v>
      </c>
      <c r="B39" s="157" t="s">
        <v>13</v>
      </c>
      <c r="C39" s="157" t="s">
        <v>288</v>
      </c>
      <c r="D39" s="153">
        <f t="shared" si="3"/>
        <v>0</v>
      </c>
      <c r="E39" s="152">
        <f t="shared" si="3"/>
        <v>0</v>
      </c>
      <c r="F39" s="152">
        <f t="shared" si="0"/>
        <v>0</v>
      </c>
    </row>
    <row r="40" spans="1:6" s="193" customFormat="1" ht="141.75">
      <c r="A40" s="178" t="s">
        <v>284</v>
      </c>
      <c r="B40" s="157" t="s">
        <v>13</v>
      </c>
      <c r="C40" s="157" t="s">
        <v>289</v>
      </c>
      <c r="D40" s="153">
        <f>D42</f>
        <v>0</v>
      </c>
      <c r="E40" s="152">
        <f>E42</f>
        <v>0</v>
      </c>
      <c r="F40" s="152">
        <f t="shared" si="0"/>
        <v>0</v>
      </c>
    </row>
    <row r="41" spans="1:6" s="193" customFormat="1" ht="20.25">
      <c r="A41" s="178" t="s">
        <v>432</v>
      </c>
      <c r="B41" s="157" t="s">
        <v>13</v>
      </c>
      <c r="C41" s="157" t="s">
        <v>480</v>
      </c>
      <c r="D41" s="153">
        <f t="shared" si="3"/>
        <v>0</v>
      </c>
      <c r="E41" s="152">
        <f t="shared" si="3"/>
        <v>0</v>
      </c>
      <c r="F41" s="152">
        <f t="shared" si="0"/>
        <v>0</v>
      </c>
    </row>
    <row r="42" spans="1:6" s="193" customFormat="1" ht="20.25">
      <c r="A42" s="178" t="s">
        <v>283</v>
      </c>
      <c r="B42" s="157" t="s">
        <v>13</v>
      </c>
      <c r="C42" s="157" t="s">
        <v>555</v>
      </c>
      <c r="D42" s="153">
        <v>0</v>
      </c>
      <c r="E42" s="152">
        <v>0</v>
      </c>
      <c r="F42" s="152">
        <f t="shared" si="0"/>
        <v>0</v>
      </c>
    </row>
    <row r="43" spans="1:6" s="193" customFormat="1" ht="20.25">
      <c r="A43" s="175" t="s">
        <v>66</v>
      </c>
      <c r="B43" s="157" t="s">
        <v>13</v>
      </c>
      <c r="C43" s="157" t="s">
        <v>294</v>
      </c>
      <c r="D43" s="153">
        <f t="shared" ref="D43:E45" si="4">D44</f>
        <v>10000</v>
      </c>
      <c r="E43" s="152">
        <f t="shared" si="4"/>
        <v>0</v>
      </c>
      <c r="F43" s="152">
        <f t="shared" si="0"/>
        <v>10000</v>
      </c>
    </row>
    <row r="44" spans="1:6" s="193" customFormat="1" ht="71.25" customHeight="1">
      <c r="A44" s="175" t="s">
        <v>265</v>
      </c>
      <c r="B44" s="157" t="s">
        <v>13</v>
      </c>
      <c r="C44" s="157" t="s">
        <v>295</v>
      </c>
      <c r="D44" s="153">
        <f t="shared" si="4"/>
        <v>10000</v>
      </c>
      <c r="E44" s="152">
        <f t="shared" si="4"/>
        <v>0</v>
      </c>
      <c r="F44" s="152">
        <f t="shared" si="0"/>
        <v>10000</v>
      </c>
    </row>
    <row r="45" spans="1:6" s="193" customFormat="1" ht="40.5" customHeight="1">
      <c r="A45" s="175" t="s">
        <v>155</v>
      </c>
      <c r="B45" s="157" t="s">
        <v>13</v>
      </c>
      <c r="C45" s="157" t="s">
        <v>296</v>
      </c>
      <c r="D45" s="153">
        <f t="shared" si="4"/>
        <v>10000</v>
      </c>
      <c r="E45" s="152">
        <f t="shared" si="4"/>
        <v>0</v>
      </c>
      <c r="F45" s="152">
        <f t="shared" si="0"/>
        <v>10000</v>
      </c>
    </row>
    <row r="46" spans="1:6" s="193" customFormat="1" ht="126.75" customHeight="1">
      <c r="A46" s="175" t="s">
        <v>261</v>
      </c>
      <c r="B46" s="157" t="s">
        <v>13</v>
      </c>
      <c r="C46" s="157" t="s">
        <v>297</v>
      </c>
      <c r="D46" s="153">
        <f>D47</f>
        <v>10000</v>
      </c>
      <c r="E46" s="153">
        <f>E47</f>
        <v>0</v>
      </c>
      <c r="F46" s="152">
        <f t="shared" si="0"/>
        <v>10000</v>
      </c>
    </row>
    <row r="47" spans="1:6" s="193" customFormat="1" ht="36" customHeight="1">
      <c r="A47" s="175" t="s">
        <v>432</v>
      </c>
      <c r="B47" s="157" t="s">
        <v>13</v>
      </c>
      <c r="C47" s="157" t="s">
        <v>431</v>
      </c>
      <c r="D47" s="153">
        <f>D48</f>
        <v>10000</v>
      </c>
      <c r="E47" s="152">
        <f>E48</f>
        <v>0</v>
      </c>
      <c r="F47" s="152">
        <f t="shared" si="0"/>
        <v>10000</v>
      </c>
    </row>
    <row r="48" spans="1:6" s="193" customFormat="1" ht="22.5" customHeight="1">
      <c r="A48" s="175" t="s">
        <v>156</v>
      </c>
      <c r="B48" s="157" t="s">
        <v>13</v>
      </c>
      <c r="C48" s="157" t="s">
        <v>316</v>
      </c>
      <c r="D48" s="153">
        <v>10000</v>
      </c>
      <c r="E48" s="151">
        <v>0</v>
      </c>
      <c r="F48" s="152">
        <f t="shared" si="0"/>
        <v>10000</v>
      </c>
    </row>
    <row r="49" spans="1:6" s="193" customFormat="1" ht="20.25">
      <c r="A49" s="178" t="s">
        <v>141</v>
      </c>
      <c r="B49" s="157" t="s">
        <v>13</v>
      </c>
      <c r="C49" s="157" t="s">
        <v>317</v>
      </c>
      <c r="D49" s="153">
        <f>D50+D65+D76</f>
        <v>152200</v>
      </c>
      <c r="E49" s="152">
        <f>E50+E65+E76</f>
        <v>164.21</v>
      </c>
      <c r="F49" s="152">
        <f t="shared" si="0"/>
        <v>152035.79</v>
      </c>
    </row>
    <row r="50" spans="1:6" s="193" customFormat="1" ht="60.75">
      <c r="A50" s="178" t="s">
        <v>263</v>
      </c>
      <c r="B50" s="157" t="s">
        <v>13</v>
      </c>
      <c r="C50" s="157" t="s">
        <v>318</v>
      </c>
      <c r="D50" s="153">
        <f>D51</f>
        <v>93700</v>
      </c>
      <c r="E50" s="152">
        <f>E51</f>
        <v>164.21</v>
      </c>
      <c r="F50" s="152">
        <f t="shared" si="0"/>
        <v>93535.79</v>
      </c>
    </row>
    <row r="51" spans="1:6" s="193" customFormat="1" ht="106.5" customHeight="1">
      <c r="A51" s="178" t="s">
        <v>157</v>
      </c>
      <c r="B51" s="157" t="s">
        <v>13</v>
      </c>
      <c r="C51" s="157" t="s">
        <v>319</v>
      </c>
      <c r="D51" s="153">
        <f>D52+D56+D59</f>
        <v>93700</v>
      </c>
      <c r="E51" s="152">
        <f>E52+E56+E59</f>
        <v>164.21</v>
      </c>
      <c r="F51" s="152">
        <f t="shared" si="0"/>
        <v>93535.79</v>
      </c>
    </row>
    <row r="52" spans="1:6" s="193" customFormat="1" ht="189.75" customHeight="1">
      <c r="A52" s="178" t="s">
        <v>200</v>
      </c>
      <c r="B52" s="157" t="s">
        <v>13</v>
      </c>
      <c r="C52" s="157" t="s">
        <v>336</v>
      </c>
      <c r="D52" s="153">
        <f t="shared" ref="D52:E54" si="5">D53</f>
        <v>10000</v>
      </c>
      <c r="E52" s="152">
        <f t="shared" si="5"/>
        <v>0</v>
      </c>
      <c r="F52" s="152">
        <f t="shared" si="0"/>
        <v>10000</v>
      </c>
    </row>
    <row r="53" spans="1:6" s="193" customFormat="1" ht="33" customHeight="1">
      <c r="A53" s="178" t="s">
        <v>432</v>
      </c>
      <c r="B53" s="157" t="s">
        <v>13</v>
      </c>
      <c r="C53" s="157" t="s">
        <v>435</v>
      </c>
      <c r="D53" s="153">
        <f t="shared" si="5"/>
        <v>10000</v>
      </c>
      <c r="E53" s="152">
        <f t="shared" si="5"/>
        <v>0</v>
      </c>
      <c r="F53" s="152">
        <f t="shared" si="0"/>
        <v>10000</v>
      </c>
    </row>
    <row r="54" spans="1:6" s="193" customFormat="1" ht="31.5" customHeight="1">
      <c r="A54" s="178" t="s">
        <v>433</v>
      </c>
      <c r="B54" s="157" t="s">
        <v>13</v>
      </c>
      <c r="C54" s="157" t="s">
        <v>434</v>
      </c>
      <c r="D54" s="153">
        <f t="shared" si="5"/>
        <v>10000</v>
      </c>
      <c r="E54" s="152">
        <f t="shared" si="5"/>
        <v>0</v>
      </c>
      <c r="F54" s="152">
        <f t="shared" si="0"/>
        <v>10000</v>
      </c>
    </row>
    <row r="55" spans="1:6" s="193" customFormat="1" ht="24.75" customHeight="1">
      <c r="A55" s="178" t="s">
        <v>201</v>
      </c>
      <c r="B55" s="157" t="s">
        <v>13</v>
      </c>
      <c r="C55" s="157" t="s">
        <v>320</v>
      </c>
      <c r="D55" s="153">
        <v>10000</v>
      </c>
      <c r="E55" s="153">
        <v>0</v>
      </c>
      <c r="F55" s="152">
        <f t="shared" si="0"/>
        <v>10000</v>
      </c>
    </row>
    <row r="56" spans="1:6" s="193" customFormat="1" ht="318" customHeight="1">
      <c r="A56" s="178" t="s">
        <v>158</v>
      </c>
      <c r="B56" s="157" t="s">
        <v>13</v>
      </c>
      <c r="C56" s="157" t="s">
        <v>321</v>
      </c>
      <c r="D56" s="153">
        <f>D57</f>
        <v>0</v>
      </c>
      <c r="E56" s="152">
        <f>E57</f>
        <v>0</v>
      </c>
      <c r="F56" s="152">
        <f t="shared" si="0"/>
        <v>0</v>
      </c>
    </row>
    <row r="57" spans="1:6" s="193" customFormat="1" ht="27" customHeight="1">
      <c r="A57" s="180" t="s">
        <v>437</v>
      </c>
      <c r="B57" s="157" t="s">
        <v>13</v>
      </c>
      <c r="C57" s="157" t="s">
        <v>436</v>
      </c>
      <c r="D57" s="153">
        <f>D58</f>
        <v>0</v>
      </c>
      <c r="E57" s="152">
        <f>E58</f>
        <v>0</v>
      </c>
      <c r="F57" s="152">
        <f t="shared" si="0"/>
        <v>0</v>
      </c>
    </row>
    <row r="58" spans="1:6" s="193" customFormat="1" ht="20.25">
      <c r="A58" s="178" t="s">
        <v>59</v>
      </c>
      <c r="B58" s="157" t="s">
        <v>13</v>
      </c>
      <c r="C58" s="157" t="s">
        <v>322</v>
      </c>
      <c r="D58" s="153">
        <v>0</v>
      </c>
      <c r="E58" s="152">
        <v>0</v>
      </c>
      <c r="F58" s="152">
        <f t="shared" si="0"/>
        <v>0</v>
      </c>
    </row>
    <row r="59" spans="1:6" s="193" customFormat="1" ht="134.25" customHeight="1">
      <c r="A59" s="178" t="s">
        <v>206</v>
      </c>
      <c r="B59" s="157" t="s">
        <v>13</v>
      </c>
      <c r="C59" s="157" t="s">
        <v>324</v>
      </c>
      <c r="D59" s="153">
        <f>D60</f>
        <v>83700</v>
      </c>
      <c r="E59" s="153">
        <f>E60</f>
        <v>164.21</v>
      </c>
      <c r="F59" s="152">
        <f t="shared" si="0"/>
        <v>83535.789999999994</v>
      </c>
    </row>
    <row r="60" spans="1:6" s="193" customFormat="1" ht="32.25" customHeight="1">
      <c r="A60" s="178" t="s">
        <v>432</v>
      </c>
      <c r="B60" s="157" t="s">
        <v>13</v>
      </c>
      <c r="C60" s="157" t="s">
        <v>438</v>
      </c>
      <c r="D60" s="153">
        <f>D61</f>
        <v>83700</v>
      </c>
      <c r="E60" s="153">
        <f>E61</f>
        <v>164.21</v>
      </c>
      <c r="F60" s="152">
        <f t="shared" si="0"/>
        <v>83535.789999999994</v>
      </c>
    </row>
    <row r="61" spans="1:6" s="193" customFormat="1" ht="32.25" customHeight="1">
      <c r="A61" s="178" t="s">
        <v>433</v>
      </c>
      <c r="B61" s="157" t="s">
        <v>13</v>
      </c>
      <c r="C61" s="157" t="s">
        <v>439</v>
      </c>
      <c r="D61" s="153">
        <f>D62+D63+D64</f>
        <v>83700</v>
      </c>
      <c r="E61" s="153">
        <f>E62+E63+E64</f>
        <v>164.21</v>
      </c>
      <c r="F61" s="152">
        <f t="shared" si="0"/>
        <v>83535.789999999994</v>
      </c>
    </row>
    <row r="62" spans="1:6" s="193" customFormat="1" ht="40.5">
      <c r="A62" s="178" t="s">
        <v>149</v>
      </c>
      <c r="B62" s="157" t="s">
        <v>13</v>
      </c>
      <c r="C62" s="157" t="s">
        <v>323</v>
      </c>
      <c r="D62" s="153">
        <v>79700</v>
      </c>
      <c r="E62" s="153">
        <v>46.34</v>
      </c>
      <c r="F62" s="152">
        <f t="shared" si="0"/>
        <v>79653.66</v>
      </c>
    </row>
    <row r="63" spans="1:6" s="193" customFormat="1" ht="20.25">
      <c r="A63" s="178" t="s">
        <v>556</v>
      </c>
      <c r="B63" s="157" t="s">
        <v>13</v>
      </c>
      <c r="C63" s="157" t="s">
        <v>325</v>
      </c>
      <c r="D63" s="153">
        <v>3800</v>
      </c>
      <c r="E63" s="153">
        <v>117.87</v>
      </c>
      <c r="F63" s="152">
        <f t="shared" si="0"/>
        <v>3682.13</v>
      </c>
    </row>
    <row r="64" spans="1:6" s="193" customFormat="1" ht="20.25">
      <c r="A64" s="178" t="s">
        <v>201</v>
      </c>
      <c r="B64" s="157" t="s">
        <v>13</v>
      </c>
      <c r="C64" s="157" t="s">
        <v>491</v>
      </c>
      <c r="D64" s="153">
        <v>200</v>
      </c>
      <c r="E64" s="153">
        <v>0</v>
      </c>
      <c r="F64" s="152">
        <f t="shared" si="0"/>
        <v>200</v>
      </c>
    </row>
    <row r="65" spans="1:6" s="193" customFormat="1" ht="76.5" customHeight="1">
      <c r="A65" s="178" t="s">
        <v>266</v>
      </c>
      <c r="B65" s="157" t="s">
        <v>13</v>
      </c>
      <c r="C65" s="157" t="s">
        <v>326</v>
      </c>
      <c r="D65" s="153">
        <f>D66+D71</f>
        <v>57000</v>
      </c>
      <c r="E65" s="152">
        <f>E66+E71</f>
        <v>0</v>
      </c>
      <c r="F65" s="152">
        <f t="shared" si="0"/>
        <v>57000</v>
      </c>
    </row>
    <row r="66" spans="1:6" s="193" customFormat="1" ht="121.5">
      <c r="A66" s="181" t="s">
        <v>147</v>
      </c>
      <c r="B66" s="157" t="s">
        <v>13</v>
      </c>
      <c r="C66" s="157" t="s">
        <v>327</v>
      </c>
      <c r="D66" s="153">
        <f>D67</f>
        <v>2000</v>
      </c>
      <c r="E66" s="152">
        <f t="shared" ref="D66:E69" si="6">E67</f>
        <v>0</v>
      </c>
      <c r="F66" s="152">
        <f t="shared" si="0"/>
        <v>2000</v>
      </c>
    </row>
    <row r="67" spans="1:6" s="193" customFormat="1" ht="249" customHeight="1">
      <c r="A67" s="181" t="s">
        <v>207</v>
      </c>
      <c r="B67" s="157" t="s">
        <v>13</v>
      </c>
      <c r="C67" s="157" t="s">
        <v>328</v>
      </c>
      <c r="D67" s="153">
        <f t="shared" si="6"/>
        <v>2000</v>
      </c>
      <c r="E67" s="152">
        <f t="shared" si="6"/>
        <v>0</v>
      </c>
      <c r="F67" s="152">
        <f t="shared" si="0"/>
        <v>2000</v>
      </c>
    </row>
    <row r="68" spans="1:6" s="193" customFormat="1" ht="73.5" customHeight="1">
      <c r="A68" s="181" t="s">
        <v>414</v>
      </c>
      <c r="B68" s="157" t="s">
        <v>13</v>
      </c>
      <c r="C68" s="157" t="s">
        <v>423</v>
      </c>
      <c r="D68" s="153">
        <f t="shared" si="6"/>
        <v>2000</v>
      </c>
      <c r="E68" s="152">
        <f t="shared" si="6"/>
        <v>0</v>
      </c>
      <c r="F68" s="152">
        <f t="shared" si="0"/>
        <v>2000</v>
      </c>
    </row>
    <row r="69" spans="1:6" s="193" customFormat="1" ht="78" customHeight="1">
      <c r="A69" s="181" t="s">
        <v>415</v>
      </c>
      <c r="B69" s="157" t="s">
        <v>13</v>
      </c>
      <c r="C69" s="157" t="s">
        <v>422</v>
      </c>
      <c r="D69" s="153">
        <f t="shared" si="6"/>
        <v>2000</v>
      </c>
      <c r="E69" s="152">
        <f t="shared" si="6"/>
        <v>0</v>
      </c>
      <c r="F69" s="152">
        <f t="shared" si="0"/>
        <v>2000</v>
      </c>
    </row>
    <row r="70" spans="1:6" s="193" customFormat="1" ht="60.75">
      <c r="A70" s="178" t="s">
        <v>166</v>
      </c>
      <c r="B70" s="157" t="s">
        <v>13</v>
      </c>
      <c r="C70" s="157" t="s">
        <v>329</v>
      </c>
      <c r="D70" s="153">
        <v>2000</v>
      </c>
      <c r="E70" s="154">
        <v>0</v>
      </c>
      <c r="F70" s="152">
        <f t="shared" si="0"/>
        <v>2000</v>
      </c>
    </row>
    <row r="71" spans="1:6" s="193" customFormat="1" ht="81">
      <c r="A71" s="175" t="s">
        <v>148</v>
      </c>
      <c r="B71" s="157" t="s">
        <v>13</v>
      </c>
      <c r="C71" s="157" t="s">
        <v>330</v>
      </c>
      <c r="D71" s="153">
        <f>D72</f>
        <v>55000</v>
      </c>
      <c r="E71" s="152">
        <f>E72</f>
        <v>0</v>
      </c>
      <c r="F71" s="152">
        <f t="shared" si="0"/>
        <v>55000</v>
      </c>
    </row>
    <row r="72" spans="1:6" s="193" customFormat="1" ht="246.75" customHeight="1">
      <c r="A72" s="175" t="s">
        <v>260</v>
      </c>
      <c r="B72" s="157" t="s">
        <v>13</v>
      </c>
      <c r="C72" s="157" t="s">
        <v>331</v>
      </c>
      <c r="D72" s="153">
        <f>D75</f>
        <v>55000</v>
      </c>
      <c r="E72" s="152">
        <f>E75</f>
        <v>0</v>
      </c>
      <c r="F72" s="152">
        <f t="shared" ref="F72:F135" si="7">D72-E72</f>
        <v>55000</v>
      </c>
    </row>
    <row r="73" spans="1:6" s="193" customFormat="1" ht="69" customHeight="1">
      <c r="A73" s="175" t="s">
        <v>414</v>
      </c>
      <c r="B73" s="157" t="s">
        <v>13</v>
      </c>
      <c r="C73" s="157" t="s">
        <v>421</v>
      </c>
      <c r="D73" s="153">
        <f>D74</f>
        <v>55000</v>
      </c>
      <c r="E73" s="152">
        <f>E74</f>
        <v>0</v>
      </c>
      <c r="F73" s="152">
        <f t="shared" si="7"/>
        <v>55000</v>
      </c>
    </row>
    <row r="74" spans="1:6" s="193" customFormat="1" ht="71.25" customHeight="1">
      <c r="A74" s="175" t="s">
        <v>415</v>
      </c>
      <c r="B74" s="157" t="s">
        <v>13</v>
      </c>
      <c r="C74" s="157" t="s">
        <v>420</v>
      </c>
      <c r="D74" s="153">
        <f>D75</f>
        <v>55000</v>
      </c>
      <c r="E74" s="152">
        <f>E75</f>
        <v>0</v>
      </c>
      <c r="F74" s="152">
        <f t="shared" si="7"/>
        <v>55000</v>
      </c>
    </row>
    <row r="75" spans="1:6" s="193" customFormat="1" ht="60.75">
      <c r="A75" s="178" t="s">
        <v>166</v>
      </c>
      <c r="B75" s="157" t="s">
        <v>13</v>
      </c>
      <c r="C75" s="157" t="s">
        <v>332</v>
      </c>
      <c r="D75" s="153">
        <v>55000</v>
      </c>
      <c r="E75" s="153">
        <v>0</v>
      </c>
      <c r="F75" s="152">
        <f t="shared" si="7"/>
        <v>55000</v>
      </c>
    </row>
    <row r="76" spans="1:6" s="193" customFormat="1" ht="20.25">
      <c r="A76" s="178" t="s">
        <v>154</v>
      </c>
      <c r="B76" s="157" t="s">
        <v>13</v>
      </c>
      <c r="C76" s="157" t="s">
        <v>333</v>
      </c>
      <c r="D76" s="153">
        <f t="shared" ref="D76:E79" si="8">D77</f>
        <v>1500</v>
      </c>
      <c r="E76" s="152">
        <f t="shared" si="8"/>
        <v>0</v>
      </c>
      <c r="F76" s="152">
        <f t="shared" si="7"/>
        <v>1500</v>
      </c>
    </row>
    <row r="77" spans="1:6" s="193" customFormat="1" ht="168.75" customHeight="1">
      <c r="A77" s="178" t="s">
        <v>243</v>
      </c>
      <c r="B77" s="157" t="s">
        <v>13</v>
      </c>
      <c r="C77" s="157" t="s">
        <v>334</v>
      </c>
      <c r="D77" s="153">
        <f t="shared" si="8"/>
        <v>1500</v>
      </c>
      <c r="E77" s="152">
        <f t="shared" si="8"/>
        <v>0</v>
      </c>
      <c r="F77" s="152">
        <f t="shared" si="7"/>
        <v>1500</v>
      </c>
    </row>
    <row r="78" spans="1:6" s="193" customFormat="1" ht="71.25" customHeight="1">
      <c r="A78" s="175" t="s">
        <v>414</v>
      </c>
      <c r="B78" s="157" t="s">
        <v>13</v>
      </c>
      <c r="C78" s="157" t="s">
        <v>424</v>
      </c>
      <c r="D78" s="153">
        <f t="shared" si="8"/>
        <v>1500</v>
      </c>
      <c r="E78" s="152">
        <f t="shared" si="8"/>
        <v>0</v>
      </c>
      <c r="F78" s="152">
        <f t="shared" si="7"/>
        <v>1500</v>
      </c>
    </row>
    <row r="79" spans="1:6" s="193" customFormat="1" ht="76.5" customHeight="1">
      <c r="A79" s="175" t="s">
        <v>415</v>
      </c>
      <c r="B79" s="157" t="s">
        <v>13</v>
      </c>
      <c r="C79" s="157" t="s">
        <v>425</v>
      </c>
      <c r="D79" s="153">
        <f t="shared" si="8"/>
        <v>1500</v>
      </c>
      <c r="E79" s="152">
        <f t="shared" si="8"/>
        <v>0</v>
      </c>
      <c r="F79" s="152">
        <f t="shared" si="7"/>
        <v>1500</v>
      </c>
    </row>
    <row r="80" spans="1:6" s="193" customFormat="1" ht="60.75">
      <c r="A80" s="178" t="s">
        <v>166</v>
      </c>
      <c r="B80" s="157" t="s">
        <v>13</v>
      </c>
      <c r="C80" s="157" t="s">
        <v>335</v>
      </c>
      <c r="D80" s="153">
        <v>1500</v>
      </c>
      <c r="E80" s="153">
        <v>0</v>
      </c>
      <c r="F80" s="152">
        <f t="shared" si="7"/>
        <v>1500</v>
      </c>
    </row>
    <row r="81" spans="1:6" s="193" customFormat="1" ht="20.25">
      <c r="A81" s="178" t="s">
        <v>61</v>
      </c>
      <c r="B81" s="157" t="s">
        <v>13</v>
      </c>
      <c r="C81" s="157" t="s">
        <v>341</v>
      </c>
      <c r="D81" s="153">
        <f t="shared" ref="D81:E81" si="9">D82</f>
        <v>173300</v>
      </c>
      <c r="E81" s="152">
        <f t="shared" si="9"/>
        <v>44900.060000000005</v>
      </c>
      <c r="F81" s="152">
        <f t="shared" si="7"/>
        <v>128399.94</v>
      </c>
    </row>
    <row r="82" spans="1:6" s="193" customFormat="1" ht="40.5">
      <c r="A82" s="178" t="s">
        <v>62</v>
      </c>
      <c r="B82" s="157" t="s">
        <v>13</v>
      </c>
      <c r="C82" s="157" t="s">
        <v>340</v>
      </c>
      <c r="D82" s="153">
        <f>D83</f>
        <v>173300</v>
      </c>
      <c r="E82" s="152">
        <f>E83</f>
        <v>44900.060000000005</v>
      </c>
      <c r="F82" s="152">
        <f t="shared" si="7"/>
        <v>128399.94</v>
      </c>
    </row>
    <row r="83" spans="1:6" s="193" customFormat="1" ht="20.25">
      <c r="A83" s="178" t="s">
        <v>154</v>
      </c>
      <c r="B83" s="157" t="s">
        <v>13</v>
      </c>
      <c r="C83" s="157" t="s">
        <v>337</v>
      </c>
      <c r="D83" s="153">
        <f>D84</f>
        <v>173300</v>
      </c>
      <c r="E83" s="152">
        <f>E84</f>
        <v>44900.060000000005</v>
      </c>
      <c r="F83" s="152">
        <f t="shared" si="7"/>
        <v>128399.94</v>
      </c>
    </row>
    <row r="84" spans="1:6" s="193" customFormat="1" ht="144.75" customHeight="1">
      <c r="A84" s="178" t="s">
        <v>208</v>
      </c>
      <c r="B84" s="157" t="s">
        <v>13</v>
      </c>
      <c r="C84" s="157" t="s">
        <v>338</v>
      </c>
      <c r="D84" s="153">
        <f>D85+D89</f>
        <v>173300</v>
      </c>
      <c r="E84" s="152">
        <f>E85+E89</f>
        <v>44900.060000000005</v>
      </c>
      <c r="F84" s="152">
        <f t="shared" si="7"/>
        <v>128399.94</v>
      </c>
    </row>
    <row r="85" spans="1:6" s="193" customFormat="1" ht="144.75" customHeight="1">
      <c r="A85" s="178" t="s">
        <v>442</v>
      </c>
      <c r="B85" s="157" t="s">
        <v>13</v>
      </c>
      <c r="C85" s="157" t="s">
        <v>440</v>
      </c>
      <c r="D85" s="152">
        <f>D86</f>
        <v>156200</v>
      </c>
      <c r="E85" s="152">
        <f>E86</f>
        <v>44900.060000000005</v>
      </c>
      <c r="F85" s="152">
        <f t="shared" si="7"/>
        <v>111299.94</v>
      </c>
    </row>
    <row r="86" spans="1:6" s="193" customFormat="1" ht="63" customHeight="1">
      <c r="A86" s="178" t="s">
        <v>428</v>
      </c>
      <c r="B86" s="157" t="s">
        <v>13</v>
      </c>
      <c r="C86" s="157" t="s">
        <v>441</v>
      </c>
      <c r="D86" s="153">
        <f>D87+D88</f>
        <v>156200</v>
      </c>
      <c r="E86" s="152">
        <f>E87+E88</f>
        <v>44900.060000000005</v>
      </c>
      <c r="F86" s="152">
        <f t="shared" si="7"/>
        <v>111299.94</v>
      </c>
    </row>
    <row r="87" spans="1:6" s="193" customFormat="1" ht="48.75" customHeight="1">
      <c r="A87" s="175" t="s">
        <v>344</v>
      </c>
      <c r="B87" s="157" t="s">
        <v>13</v>
      </c>
      <c r="C87" s="157" t="s">
        <v>339</v>
      </c>
      <c r="D87" s="152">
        <v>109600</v>
      </c>
      <c r="E87" s="152">
        <v>35760.44</v>
      </c>
      <c r="F87" s="152">
        <f t="shared" si="7"/>
        <v>73839.56</v>
      </c>
    </row>
    <row r="88" spans="1:6" s="193" customFormat="1" ht="81.75" customHeight="1">
      <c r="A88" s="175" t="s">
        <v>314</v>
      </c>
      <c r="B88" s="157" t="s">
        <v>13</v>
      </c>
      <c r="C88" s="157" t="s">
        <v>343</v>
      </c>
      <c r="D88" s="153">
        <v>46600</v>
      </c>
      <c r="E88" s="153">
        <v>9139.6200000000008</v>
      </c>
      <c r="F88" s="152">
        <f t="shared" si="7"/>
        <v>37460.379999999997</v>
      </c>
    </row>
    <row r="89" spans="1:6" s="193" customFormat="1" ht="81.75" customHeight="1">
      <c r="A89" s="175" t="s">
        <v>414</v>
      </c>
      <c r="B89" s="157" t="s">
        <v>13</v>
      </c>
      <c r="C89" s="157" t="s">
        <v>426</v>
      </c>
      <c r="D89" s="153">
        <f>D90</f>
        <v>17100</v>
      </c>
      <c r="E89" s="153">
        <f>E90</f>
        <v>0</v>
      </c>
      <c r="F89" s="152">
        <f t="shared" si="7"/>
        <v>17100</v>
      </c>
    </row>
    <row r="90" spans="1:6" s="193" customFormat="1" ht="81.75" customHeight="1">
      <c r="A90" s="175" t="s">
        <v>415</v>
      </c>
      <c r="B90" s="157" t="s">
        <v>13</v>
      </c>
      <c r="C90" s="157" t="s">
        <v>427</v>
      </c>
      <c r="D90" s="153">
        <f>D91</f>
        <v>17100</v>
      </c>
      <c r="E90" s="152">
        <f>E91</f>
        <v>0</v>
      </c>
      <c r="F90" s="152">
        <f t="shared" si="7"/>
        <v>17100</v>
      </c>
    </row>
    <row r="91" spans="1:6" s="193" customFormat="1" ht="60.75">
      <c r="A91" s="178" t="s">
        <v>166</v>
      </c>
      <c r="B91" s="157" t="s">
        <v>13</v>
      </c>
      <c r="C91" s="157" t="s">
        <v>342</v>
      </c>
      <c r="D91" s="153">
        <v>17100</v>
      </c>
      <c r="E91" s="151">
        <v>0</v>
      </c>
      <c r="F91" s="152">
        <f t="shared" si="7"/>
        <v>17100</v>
      </c>
    </row>
    <row r="92" spans="1:6" s="193" customFormat="1" ht="40.5">
      <c r="A92" s="178" t="s">
        <v>63</v>
      </c>
      <c r="B92" s="157" t="s">
        <v>13</v>
      </c>
      <c r="C92" s="157" t="s">
        <v>345</v>
      </c>
      <c r="D92" s="153">
        <f>D93</f>
        <v>113500</v>
      </c>
      <c r="E92" s="152">
        <f>E93</f>
        <v>0</v>
      </c>
      <c r="F92" s="152">
        <f t="shared" si="7"/>
        <v>113500</v>
      </c>
    </row>
    <row r="93" spans="1:6" s="193" customFormat="1" ht="81">
      <c r="A93" s="178" t="s">
        <v>162</v>
      </c>
      <c r="B93" s="157" t="s">
        <v>13</v>
      </c>
      <c r="C93" s="157" t="s">
        <v>346</v>
      </c>
      <c r="D93" s="153">
        <f>D94</f>
        <v>113500</v>
      </c>
      <c r="E93" s="152">
        <f>E94</f>
        <v>0</v>
      </c>
      <c r="F93" s="152">
        <f t="shared" si="7"/>
        <v>113500</v>
      </c>
    </row>
    <row r="94" spans="1:6" s="193" customFormat="1" ht="109.5" customHeight="1">
      <c r="A94" s="175" t="s">
        <v>273</v>
      </c>
      <c r="B94" s="157" t="s">
        <v>13</v>
      </c>
      <c r="C94" s="157" t="s">
        <v>347</v>
      </c>
      <c r="D94" s="153">
        <f>D95+D100+D108+D99</f>
        <v>113500</v>
      </c>
      <c r="E94" s="152">
        <f>E95+E100+E108</f>
        <v>0</v>
      </c>
      <c r="F94" s="152">
        <f t="shared" si="7"/>
        <v>113500</v>
      </c>
    </row>
    <row r="95" spans="1:6" s="193" customFormat="1" ht="141" customHeight="1">
      <c r="A95" s="175" t="s">
        <v>195</v>
      </c>
      <c r="B95" s="157" t="s">
        <v>13</v>
      </c>
      <c r="C95" s="157" t="s">
        <v>348</v>
      </c>
      <c r="D95" s="153">
        <v>0</v>
      </c>
      <c r="E95" s="152">
        <f t="shared" ref="D95:E98" si="10">E96</f>
        <v>0</v>
      </c>
      <c r="F95" s="152">
        <f t="shared" si="7"/>
        <v>0</v>
      </c>
    </row>
    <row r="96" spans="1:6" s="193" customFormat="1" ht="228" customHeight="1">
      <c r="A96" s="175" t="s">
        <v>196</v>
      </c>
      <c r="B96" s="157" t="s">
        <v>13</v>
      </c>
      <c r="C96" s="157" t="s">
        <v>350</v>
      </c>
      <c r="D96" s="153">
        <f>D97</f>
        <v>3100</v>
      </c>
      <c r="E96" s="152">
        <f t="shared" si="10"/>
        <v>0</v>
      </c>
      <c r="F96" s="152">
        <f t="shared" si="7"/>
        <v>3100</v>
      </c>
    </row>
    <row r="97" spans="1:6" s="193" customFormat="1" ht="71.25" customHeight="1">
      <c r="A97" s="175" t="s">
        <v>414</v>
      </c>
      <c r="B97" s="157" t="s">
        <v>13</v>
      </c>
      <c r="C97" s="157" t="s">
        <v>446</v>
      </c>
      <c r="D97" s="153">
        <f t="shared" si="10"/>
        <v>3100</v>
      </c>
      <c r="E97" s="152">
        <f t="shared" si="10"/>
        <v>0</v>
      </c>
      <c r="F97" s="152">
        <f t="shared" si="7"/>
        <v>3100</v>
      </c>
    </row>
    <row r="98" spans="1:6" s="193" customFormat="1" ht="70.5" customHeight="1">
      <c r="A98" s="178" t="s">
        <v>415</v>
      </c>
      <c r="B98" s="157" t="s">
        <v>13</v>
      </c>
      <c r="C98" s="157" t="s">
        <v>445</v>
      </c>
      <c r="D98" s="153">
        <f t="shared" si="10"/>
        <v>3100</v>
      </c>
      <c r="E98" s="152">
        <f t="shared" si="10"/>
        <v>0</v>
      </c>
      <c r="F98" s="152">
        <f t="shared" si="7"/>
        <v>3100</v>
      </c>
    </row>
    <row r="99" spans="1:6" s="193" customFormat="1" ht="66.75" customHeight="1">
      <c r="A99" s="178" t="s">
        <v>166</v>
      </c>
      <c r="B99" s="157" t="s">
        <v>13</v>
      </c>
      <c r="C99" s="157" t="s">
        <v>349</v>
      </c>
      <c r="D99" s="153">
        <v>3100</v>
      </c>
      <c r="E99" s="153">
        <v>0</v>
      </c>
      <c r="F99" s="152">
        <f t="shared" si="7"/>
        <v>3100</v>
      </c>
    </row>
    <row r="100" spans="1:6" s="193" customFormat="1" ht="148.5" customHeight="1">
      <c r="A100" s="175" t="s">
        <v>165</v>
      </c>
      <c r="B100" s="157" t="s">
        <v>13</v>
      </c>
      <c r="C100" s="157" t="s">
        <v>351</v>
      </c>
      <c r="D100" s="153">
        <f>D101+D105</f>
        <v>97700</v>
      </c>
      <c r="E100" s="152">
        <f>E101+E105</f>
        <v>0</v>
      </c>
      <c r="F100" s="152">
        <f t="shared" si="7"/>
        <v>97700</v>
      </c>
    </row>
    <row r="101" spans="1:6" s="193" customFormat="1" ht="249.75" customHeight="1">
      <c r="A101" s="182" t="s">
        <v>163</v>
      </c>
      <c r="B101" s="157" t="s">
        <v>13</v>
      </c>
      <c r="C101" s="157" t="s">
        <v>355</v>
      </c>
      <c r="D101" s="153">
        <f t="shared" ref="D101:E103" si="11">D102</f>
        <v>2300</v>
      </c>
      <c r="E101" s="152">
        <f t="shared" si="11"/>
        <v>0</v>
      </c>
      <c r="F101" s="152">
        <f t="shared" si="7"/>
        <v>2300</v>
      </c>
    </row>
    <row r="102" spans="1:6" s="193" customFormat="1" ht="70.5" customHeight="1">
      <c r="A102" s="175" t="s">
        <v>414</v>
      </c>
      <c r="B102" s="157" t="s">
        <v>13</v>
      </c>
      <c r="C102" s="157" t="s">
        <v>482</v>
      </c>
      <c r="D102" s="153">
        <f t="shared" si="11"/>
        <v>2300</v>
      </c>
      <c r="E102" s="152">
        <f t="shared" si="11"/>
        <v>0</v>
      </c>
      <c r="F102" s="152">
        <f t="shared" si="7"/>
        <v>2300</v>
      </c>
    </row>
    <row r="103" spans="1:6" s="193" customFormat="1" ht="86.25" customHeight="1">
      <c r="A103" s="178" t="s">
        <v>415</v>
      </c>
      <c r="B103" s="157" t="s">
        <v>13</v>
      </c>
      <c r="C103" s="157" t="s">
        <v>481</v>
      </c>
      <c r="D103" s="153">
        <f t="shared" si="11"/>
        <v>2300</v>
      </c>
      <c r="E103" s="150">
        <f t="shared" si="11"/>
        <v>0</v>
      </c>
      <c r="F103" s="152">
        <f t="shared" si="7"/>
        <v>2300</v>
      </c>
    </row>
    <row r="104" spans="1:6" s="193" customFormat="1" ht="65.25" customHeight="1">
      <c r="A104" s="178" t="s">
        <v>166</v>
      </c>
      <c r="B104" s="157" t="s">
        <v>13</v>
      </c>
      <c r="C104" s="157" t="s">
        <v>352</v>
      </c>
      <c r="D104" s="153">
        <v>2300</v>
      </c>
      <c r="E104" s="151">
        <v>0</v>
      </c>
      <c r="F104" s="152">
        <f t="shared" si="7"/>
        <v>2300</v>
      </c>
    </row>
    <row r="105" spans="1:6" s="193" customFormat="1" ht="353.25" customHeight="1">
      <c r="A105" s="180" t="s">
        <v>164</v>
      </c>
      <c r="B105" s="157" t="s">
        <v>13</v>
      </c>
      <c r="C105" s="157" t="s">
        <v>353</v>
      </c>
      <c r="D105" s="153">
        <f>D106</f>
        <v>95400</v>
      </c>
      <c r="E105" s="152">
        <f>E106</f>
        <v>0</v>
      </c>
      <c r="F105" s="152">
        <f t="shared" si="7"/>
        <v>95400</v>
      </c>
    </row>
    <row r="106" spans="1:6" s="193" customFormat="1" ht="33.75" customHeight="1">
      <c r="A106" s="180" t="s">
        <v>448</v>
      </c>
      <c r="B106" s="157" t="s">
        <v>13</v>
      </c>
      <c r="C106" s="157" t="s">
        <v>447</v>
      </c>
      <c r="D106" s="153">
        <f>D107</f>
        <v>95400</v>
      </c>
      <c r="E106" s="152">
        <f>E107</f>
        <v>0</v>
      </c>
      <c r="F106" s="152">
        <f t="shared" si="7"/>
        <v>95400</v>
      </c>
    </row>
    <row r="107" spans="1:6" s="193" customFormat="1" ht="29.25" customHeight="1">
      <c r="A107" s="178" t="s">
        <v>59</v>
      </c>
      <c r="B107" s="157" t="s">
        <v>13</v>
      </c>
      <c r="C107" s="157" t="s">
        <v>354</v>
      </c>
      <c r="D107" s="153">
        <v>95400</v>
      </c>
      <c r="E107" s="152">
        <v>0</v>
      </c>
      <c r="F107" s="152">
        <f t="shared" si="7"/>
        <v>95400</v>
      </c>
    </row>
    <row r="108" spans="1:6" s="193" customFormat="1" ht="145.5" customHeight="1">
      <c r="A108" s="180" t="s">
        <v>258</v>
      </c>
      <c r="B108" s="157" t="s">
        <v>13</v>
      </c>
      <c r="C108" s="157" t="s">
        <v>356</v>
      </c>
      <c r="D108" s="153">
        <f t="shared" ref="D108:E108" si="12">D109</f>
        <v>12700</v>
      </c>
      <c r="E108" s="152">
        <f t="shared" si="12"/>
        <v>0</v>
      </c>
      <c r="F108" s="152">
        <f t="shared" si="7"/>
        <v>12700</v>
      </c>
    </row>
    <row r="109" spans="1:6" s="193" customFormat="1" ht="189" customHeight="1">
      <c r="A109" s="182" t="s">
        <v>259</v>
      </c>
      <c r="B109" s="157" t="s">
        <v>13</v>
      </c>
      <c r="C109" s="157" t="s">
        <v>357</v>
      </c>
      <c r="D109" s="153">
        <f t="shared" ref="D109:E111" si="13">D110</f>
        <v>12700</v>
      </c>
      <c r="E109" s="152">
        <f t="shared" si="13"/>
        <v>0</v>
      </c>
      <c r="F109" s="152">
        <f t="shared" si="7"/>
        <v>12700</v>
      </c>
    </row>
    <row r="110" spans="1:6" s="193" customFormat="1" ht="63" customHeight="1">
      <c r="A110" s="175" t="s">
        <v>414</v>
      </c>
      <c r="B110" s="157" t="s">
        <v>13</v>
      </c>
      <c r="C110" s="157" t="s">
        <v>449</v>
      </c>
      <c r="D110" s="153">
        <f t="shared" si="13"/>
        <v>12700</v>
      </c>
      <c r="E110" s="152">
        <f t="shared" si="13"/>
        <v>0</v>
      </c>
      <c r="F110" s="152">
        <f t="shared" si="7"/>
        <v>12700</v>
      </c>
    </row>
    <row r="111" spans="1:6" s="193" customFormat="1" ht="72.75" customHeight="1">
      <c r="A111" s="175" t="s">
        <v>415</v>
      </c>
      <c r="B111" s="157" t="s">
        <v>13</v>
      </c>
      <c r="C111" s="157" t="s">
        <v>450</v>
      </c>
      <c r="D111" s="153">
        <f t="shared" si="13"/>
        <v>12700</v>
      </c>
      <c r="E111" s="150">
        <f t="shared" si="13"/>
        <v>0</v>
      </c>
      <c r="F111" s="152">
        <f t="shared" si="7"/>
        <v>12700</v>
      </c>
    </row>
    <row r="112" spans="1:6" s="193" customFormat="1" ht="64.5" customHeight="1">
      <c r="A112" s="180" t="s">
        <v>166</v>
      </c>
      <c r="B112" s="157" t="s">
        <v>13</v>
      </c>
      <c r="C112" s="157" t="s">
        <v>358</v>
      </c>
      <c r="D112" s="153">
        <v>12700</v>
      </c>
      <c r="E112" s="151">
        <v>0</v>
      </c>
      <c r="F112" s="152">
        <f t="shared" si="7"/>
        <v>12700</v>
      </c>
    </row>
    <row r="113" spans="1:6" s="193" customFormat="1" ht="21" customHeight="1">
      <c r="A113" s="178" t="s">
        <v>167</v>
      </c>
      <c r="B113" s="157" t="s">
        <v>13</v>
      </c>
      <c r="C113" s="157" t="s">
        <v>359</v>
      </c>
      <c r="D113" s="153">
        <f>D114</f>
        <v>704600</v>
      </c>
      <c r="E113" s="152">
        <f>E114</f>
        <v>0</v>
      </c>
      <c r="F113" s="152">
        <f t="shared" si="7"/>
        <v>704600</v>
      </c>
    </row>
    <row r="114" spans="1:6" s="193" customFormat="1" ht="33.75" customHeight="1">
      <c r="A114" s="178" t="s">
        <v>118</v>
      </c>
      <c r="B114" s="157" t="s">
        <v>13</v>
      </c>
      <c r="C114" s="157" t="s">
        <v>360</v>
      </c>
      <c r="D114" s="153">
        <f>D115</f>
        <v>704600</v>
      </c>
      <c r="E114" s="152">
        <f>E115</f>
        <v>0</v>
      </c>
      <c r="F114" s="152">
        <f t="shared" si="7"/>
        <v>704600</v>
      </c>
    </row>
    <row r="115" spans="1:6" s="193" customFormat="1" ht="80.25" customHeight="1">
      <c r="A115" s="178" t="s">
        <v>267</v>
      </c>
      <c r="B115" s="157" t="s">
        <v>13</v>
      </c>
      <c r="C115" s="157" t="s">
        <v>361</v>
      </c>
      <c r="D115" s="153">
        <f>D116+D129</f>
        <v>704600</v>
      </c>
      <c r="E115" s="152">
        <f>E116+E129</f>
        <v>0</v>
      </c>
      <c r="F115" s="152">
        <f t="shared" si="7"/>
        <v>704600</v>
      </c>
    </row>
    <row r="116" spans="1:6" s="193" customFormat="1" ht="104.25" customHeight="1">
      <c r="A116" s="180" t="s">
        <v>209</v>
      </c>
      <c r="B116" s="157" t="s">
        <v>13</v>
      </c>
      <c r="C116" s="157" t="s">
        <v>362</v>
      </c>
      <c r="D116" s="153">
        <f>D117+D121+D125</f>
        <v>704600</v>
      </c>
      <c r="E116" s="152">
        <f>E117+E121+E125</f>
        <v>0</v>
      </c>
      <c r="F116" s="152">
        <f t="shared" si="7"/>
        <v>704600</v>
      </c>
    </row>
    <row r="117" spans="1:6" s="193" customFormat="1" ht="168" customHeight="1">
      <c r="A117" s="180" t="s">
        <v>252</v>
      </c>
      <c r="B117" s="157" t="s">
        <v>13</v>
      </c>
      <c r="C117" s="157" t="s">
        <v>363</v>
      </c>
      <c r="D117" s="153">
        <f t="shared" ref="D117:E119" si="14">D118</f>
        <v>550900</v>
      </c>
      <c r="E117" s="152">
        <f t="shared" si="14"/>
        <v>0</v>
      </c>
      <c r="F117" s="152">
        <f t="shared" si="7"/>
        <v>550900</v>
      </c>
    </row>
    <row r="118" spans="1:6" s="193" customFormat="1" ht="64.5" customHeight="1">
      <c r="A118" s="175" t="s">
        <v>414</v>
      </c>
      <c r="B118" s="157" t="s">
        <v>13</v>
      </c>
      <c r="C118" s="157" t="s">
        <v>452</v>
      </c>
      <c r="D118" s="153">
        <f t="shared" si="14"/>
        <v>550900</v>
      </c>
      <c r="E118" s="152">
        <f t="shared" si="14"/>
        <v>0</v>
      </c>
      <c r="F118" s="152">
        <f t="shared" si="7"/>
        <v>550900</v>
      </c>
    </row>
    <row r="119" spans="1:6" s="193" customFormat="1" ht="62.25" customHeight="1">
      <c r="A119" s="175" t="s">
        <v>415</v>
      </c>
      <c r="B119" s="157" t="s">
        <v>13</v>
      </c>
      <c r="C119" s="157" t="s">
        <v>451</v>
      </c>
      <c r="D119" s="153">
        <f t="shared" si="14"/>
        <v>550900</v>
      </c>
      <c r="E119" s="152">
        <f t="shared" si="14"/>
        <v>0</v>
      </c>
      <c r="F119" s="152">
        <f t="shared" si="7"/>
        <v>550900</v>
      </c>
    </row>
    <row r="120" spans="1:6" s="193" customFormat="1" ht="60.75">
      <c r="A120" s="180" t="s">
        <v>166</v>
      </c>
      <c r="B120" s="157" t="s">
        <v>13</v>
      </c>
      <c r="C120" s="157" t="s">
        <v>364</v>
      </c>
      <c r="D120" s="153">
        <v>550900</v>
      </c>
      <c r="E120" s="153">
        <v>0</v>
      </c>
      <c r="F120" s="152">
        <f t="shared" si="7"/>
        <v>550900</v>
      </c>
    </row>
    <row r="121" spans="1:6" s="193" customFormat="1" ht="170.25" customHeight="1">
      <c r="A121" s="180" t="s">
        <v>367</v>
      </c>
      <c r="B121" s="157" t="s">
        <v>13</v>
      </c>
      <c r="C121" s="157" t="s">
        <v>365</v>
      </c>
      <c r="D121" s="153">
        <f t="shared" ref="D121:E123" si="15">D122</f>
        <v>153700</v>
      </c>
      <c r="E121" s="152">
        <f t="shared" si="15"/>
        <v>0</v>
      </c>
      <c r="F121" s="152">
        <f t="shared" si="7"/>
        <v>153700</v>
      </c>
    </row>
    <row r="122" spans="1:6" s="193" customFormat="1" ht="83.25" customHeight="1">
      <c r="A122" s="175" t="s">
        <v>414</v>
      </c>
      <c r="B122" s="157" t="s">
        <v>13</v>
      </c>
      <c r="C122" s="157" t="s">
        <v>454</v>
      </c>
      <c r="D122" s="153">
        <f t="shared" si="15"/>
        <v>153700</v>
      </c>
      <c r="E122" s="152">
        <f t="shared" si="15"/>
        <v>0</v>
      </c>
      <c r="F122" s="152">
        <f t="shared" si="7"/>
        <v>153700</v>
      </c>
    </row>
    <row r="123" spans="1:6" s="193" customFormat="1" ht="75" customHeight="1">
      <c r="A123" s="175" t="s">
        <v>415</v>
      </c>
      <c r="B123" s="157" t="s">
        <v>13</v>
      </c>
      <c r="C123" s="157" t="s">
        <v>453</v>
      </c>
      <c r="D123" s="153">
        <f t="shared" si="15"/>
        <v>153700</v>
      </c>
      <c r="E123" s="152">
        <f t="shared" si="15"/>
        <v>0</v>
      </c>
      <c r="F123" s="152">
        <f t="shared" si="7"/>
        <v>153700</v>
      </c>
    </row>
    <row r="124" spans="1:6" s="193" customFormat="1" ht="61.5" customHeight="1">
      <c r="A124" s="180" t="s">
        <v>166</v>
      </c>
      <c r="B124" s="157" t="s">
        <v>13</v>
      </c>
      <c r="C124" s="157" t="s">
        <v>366</v>
      </c>
      <c r="D124" s="153">
        <v>153700</v>
      </c>
      <c r="E124" s="151">
        <v>0</v>
      </c>
      <c r="F124" s="152">
        <f t="shared" si="7"/>
        <v>153700</v>
      </c>
    </row>
    <row r="125" spans="1:6" s="193" customFormat="1" ht="162">
      <c r="A125" s="178" t="s">
        <v>535</v>
      </c>
      <c r="B125" s="157" t="s">
        <v>13</v>
      </c>
      <c r="C125" s="157" t="s">
        <v>368</v>
      </c>
      <c r="D125" s="153">
        <f t="shared" ref="D125:E127" si="16">D126</f>
        <v>0</v>
      </c>
      <c r="E125" s="152">
        <f t="shared" si="16"/>
        <v>0</v>
      </c>
      <c r="F125" s="152">
        <f t="shared" si="7"/>
        <v>0</v>
      </c>
    </row>
    <row r="126" spans="1:6" s="193" customFormat="1" ht="60.75">
      <c r="A126" s="175" t="s">
        <v>414</v>
      </c>
      <c r="B126" s="157" t="s">
        <v>13</v>
      </c>
      <c r="C126" s="157" t="s">
        <v>455</v>
      </c>
      <c r="D126" s="153">
        <f t="shared" si="16"/>
        <v>0</v>
      </c>
      <c r="E126" s="152">
        <f t="shared" si="16"/>
        <v>0</v>
      </c>
      <c r="F126" s="152">
        <f t="shared" si="7"/>
        <v>0</v>
      </c>
    </row>
    <row r="127" spans="1:6" s="193" customFormat="1" ht="60.75">
      <c r="A127" s="175" t="s">
        <v>415</v>
      </c>
      <c r="B127" s="157" t="s">
        <v>13</v>
      </c>
      <c r="C127" s="157" t="s">
        <v>456</v>
      </c>
      <c r="D127" s="153">
        <f t="shared" si="16"/>
        <v>0</v>
      </c>
      <c r="E127" s="152">
        <f t="shared" si="16"/>
        <v>0</v>
      </c>
      <c r="F127" s="152">
        <f t="shared" si="7"/>
        <v>0</v>
      </c>
    </row>
    <row r="128" spans="1:6" s="193" customFormat="1" ht="60.75">
      <c r="A128" s="180" t="s">
        <v>166</v>
      </c>
      <c r="B128" s="157" t="s">
        <v>13</v>
      </c>
      <c r="C128" s="157" t="s">
        <v>369</v>
      </c>
      <c r="D128" s="153">
        <v>0</v>
      </c>
      <c r="E128" s="151">
        <v>0</v>
      </c>
      <c r="F128" s="152">
        <f t="shared" si="7"/>
        <v>0</v>
      </c>
    </row>
    <row r="129" spans="1:6" s="193" customFormat="1" ht="67.5" customHeight="1">
      <c r="A129" s="180" t="s">
        <v>255</v>
      </c>
      <c r="B129" s="157" t="s">
        <v>13</v>
      </c>
      <c r="C129" s="157" t="s">
        <v>370</v>
      </c>
      <c r="D129" s="153">
        <f t="shared" ref="D129:E132" si="17">D130</f>
        <v>0</v>
      </c>
      <c r="E129" s="152">
        <f t="shared" si="17"/>
        <v>0</v>
      </c>
      <c r="F129" s="152">
        <f t="shared" si="7"/>
        <v>0</v>
      </c>
    </row>
    <row r="130" spans="1:6" s="193" customFormat="1" ht="150" customHeight="1">
      <c r="A130" s="180" t="s">
        <v>172</v>
      </c>
      <c r="B130" s="157" t="s">
        <v>13</v>
      </c>
      <c r="C130" s="157" t="s">
        <v>412</v>
      </c>
      <c r="D130" s="153">
        <f t="shared" si="17"/>
        <v>0</v>
      </c>
      <c r="E130" s="152">
        <f t="shared" si="17"/>
        <v>0</v>
      </c>
      <c r="F130" s="152">
        <f t="shared" si="7"/>
        <v>0</v>
      </c>
    </row>
    <row r="131" spans="1:6" s="193" customFormat="1" ht="69" customHeight="1">
      <c r="A131" s="175" t="s">
        <v>414</v>
      </c>
      <c r="B131" s="157" t="s">
        <v>13</v>
      </c>
      <c r="C131" s="157" t="s">
        <v>458</v>
      </c>
      <c r="D131" s="153">
        <f t="shared" si="17"/>
        <v>0</v>
      </c>
      <c r="E131" s="152">
        <f t="shared" si="17"/>
        <v>0</v>
      </c>
      <c r="F131" s="152">
        <f t="shared" si="7"/>
        <v>0</v>
      </c>
    </row>
    <row r="132" spans="1:6" s="193" customFormat="1" ht="70.5" customHeight="1">
      <c r="A132" s="175" t="s">
        <v>415</v>
      </c>
      <c r="B132" s="157" t="s">
        <v>13</v>
      </c>
      <c r="C132" s="157" t="s">
        <v>457</v>
      </c>
      <c r="D132" s="153">
        <f t="shared" si="17"/>
        <v>0</v>
      </c>
      <c r="E132" s="152">
        <f t="shared" si="17"/>
        <v>0</v>
      </c>
      <c r="F132" s="152">
        <f t="shared" si="7"/>
        <v>0</v>
      </c>
    </row>
    <row r="133" spans="1:6" s="193" customFormat="1" ht="60" customHeight="1">
      <c r="A133" s="180" t="s">
        <v>166</v>
      </c>
      <c r="B133" s="157" t="s">
        <v>13</v>
      </c>
      <c r="C133" s="157" t="s">
        <v>371</v>
      </c>
      <c r="D133" s="153">
        <v>0</v>
      </c>
      <c r="E133" s="151">
        <v>0</v>
      </c>
      <c r="F133" s="152">
        <f t="shared" si="7"/>
        <v>0</v>
      </c>
    </row>
    <row r="134" spans="1:6" s="193" customFormat="1" ht="24.75" customHeight="1">
      <c r="A134" s="175" t="s">
        <v>168</v>
      </c>
      <c r="B134" s="157" t="s">
        <v>13</v>
      </c>
      <c r="C134" s="157" t="s">
        <v>375</v>
      </c>
      <c r="D134" s="153">
        <f>D151+D171+D135</f>
        <v>310200</v>
      </c>
      <c r="E134" s="152">
        <f>E151+E171+E135</f>
        <v>147334.56</v>
      </c>
      <c r="F134" s="152">
        <f t="shared" si="7"/>
        <v>162865.44</v>
      </c>
    </row>
    <row r="135" spans="1:6" s="193" customFormat="1" ht="24.75" customHeight="1">
      <c r="A135" s="175" t="s">
        <v>245</v>
      </c>
      <c r="B135" s="157" t="s">
        <v>13</v>
      </c>
      <c r="C135" s="157" t="s">
        <v>376</v>
      </c>
      <c r="D135" s="153">
        <f>D136+D146</f>
        <v>111100</v>
      </c>
      <c r="E135" s="152">
        <f>E136+E146</f>
        <v>0</v>
      </c>
      <c r="F135" s="152">
        <f t="shared" si="7"/>
        <v>111100</v>
      </c>
    </row>
    <row r="136" spans="1:6" s="193" customFormat="1" ht="109.5" customHeight="1">
      <c r="A136" s="180" t="s">
        <v>501</v>
      </c>
      <c r="B136" s="157" t="s">
        <v>13</v>
      </c>
      <c r="C136" s="157" t="s">
        <v>510</v>
      </c>
      <c r="D136" s="153">
        <f>D137</f>
        <v>0</v>
      </c>
      <c r="E136" s="152">
        <f>E137</f>
        <v>0</v>
      </c>
      <c r="F136" s="152">
        <f t="shared" ref="F136:F211" si="18">D136-E136</f>
        <v>0</v>
      </c>
    </row>
    <row r="137" spans="1:6" s="193" customFormat="1" ht="168.75" customHeight="1">
      <c r="A137" s="180" t="s">
        <v>498</v>
      </c>
      <c r="B137" s="157" t="s">
        <v>13</v>
      </c>
      <c r="C137" s="157" t="s">
        <v>511</v>
      </c>
      <c r="D137" s="153">
        <f>D138+D142</f>
        <v>0</v>
      </c>
      <c r="E137" s="152">
        <f>E138</f>
        <v>0</v>
      </c>
      <c r="F137" s="152">
        <f t="shared" si="18"/>
        <v>0</v>
      </c>
    </row>
    <row r="138" spans="1:6" s="193" customFormat="1" ht="274.5" customHeight="1">
      <c r="A138" s="180" t="s">
        <v>505</v>
      </c>
      <c r="B138" s="157" t="s">
        <v>13</v>
      </c>
      <c r="C138" s="157" t="s">
        <v>512</v>
      </c>
      <c r="D138" s="153">
        <f>D139</f>
        <v>0</v>
      </c>
      <c r="E138" s="152">
        <f>E139+E142</f>
        <v>0</v>
      </c>
      <c r="F138" s="152">
        <f t="shared" si="18"/>
        <v>0</v>
      </c>
    </row>
    <row r="139" spans="1:6" s="193" customFormat="1" ht="65.25" customHeight="1">
      <c r="A139" s="183" t="s">
        <v>513</v>
      </c>
      <c r="B139" s="157" t="s">
        <v>13</v>
      </c>
      <c r="C139" s="157" t="s">
        <v>514</v>
      </c>
      <c r="D139" s="153">
        <f>D140</f>
        <v>0</v>
      </c>
      <c r="E139" s="152">
        <f>E140</f>
        <v>0</v>
      </c>
      <c r="F139" s="152">
        <f t="shared" si="18"/>
        <v>0</v>
      </c>
    </row>
    <row r="140" spans="1:6" s="193" customFormat="1" ht="24.75" customHeight="1">
      <c r="A140" s="175" t="s">
        <v>518</v>
      </c>
      <c r="B140" s="157" t="s">
        <v>13</v>
      </c>
      <c r="C140" s="157" t="s">
        <v>515</v>
      </c>
      <c r="D140" s="153">
        <f>D141</f>
        <v>0</v>
      </c>
      <c r="E140" s="152">
        <f>E141</f>
        <v>0</v>
      </c>
      <c r="F140" s="152">
        <f t="shared" si="18"/>
        <v>0</v>
      </c>
    </row>
    <row r="141" spans="1:6" s="193" customFormat="1" ht="90.75" customHeight="1">
      <c r="A141" s="184" t="s">
        <v>517</v>
      </c>
      <c r="B141" s="157" t="s">
        <v>13</v>
      </c>
      <c r="C141" s="157" t="s">
        <v>516</v>
      </c>
      <c r="D141" s="153">
        <v>0</v>
      </c>
      <c r="E141" s="153">
        <v>0</v>
      </c>
      <c r="F141" s="152">
        <f t="shared" si="18"/>
        <v>0</v>
      </c>
    </row>
    <row r="142" spans="1:6" s="193" customFormat="1" ht="275.25" customHeight="1">
      <c r="A142" s="175" t="s">
        <v>497</v>
      </c>
      <c r="B142" s="157" t="s">
        <v>13</v>
      </c>
      <c r="C142" s="157" t="s">
        <v>519</v>
      </c>
      <c r="D142" s="153">
        <f t="shared" ref="D142:E144" si="19">D143</f>
        <v>0</v>
      </c>
      <c r="E142" s="152">
        <f t="shared" si="19"/>
        <v>0</v>
      </c>
      <c r="F142" s="152">
        <f t="shared" si="18"/>
        <v>0</v>
      </c>
    </row>
    <row r="143" spans="1:6" s="193" customFormat="1" ht="69" customHeight="1">
      <c r="A143" s="183" t="s">
        <v>513</v>
      </c>
      <c r="B143" s="157" t="s">
        <v>13</v>
      </c>
      <c r="C143" s="157" t="s">
        <v>520</v>
      </c>
      <c r="D143" s="153">
        <f t="shared" si="19"/>
        <v>0</v>
      </c>
      <c r="E143" s="152">
        <f t="shared" si="19"/>
        <v>0</v>
      </c>
      <c r="F143" s="152">
        <f t="shared" si="18"/>
        <v>0</v>
      </c>
    </row>
    <row r="144" spans="1:6" s="193" customFormat="1" ht="24.75" customHeight="1">
      <c r="A144" s="175" t="s">
        <v>518</v>
      </c>
      <c r="B144" s="157" t="s">
        <v>13</v>
      </c>
      <c r="C144" s="157" t="s">
        <v>521</v>
      </c>
      <c r="D144" s="153">
        <f t="shared" si="19"/>
        <v>0</v>
      </c>
      <c r="E144" s="152">
        <f t="shared" si="19"/>
        <v>0</v>
      </c>
      <c r="F144" s="152">
        <f t="shared" si="18"/>
        <v>0</v>
      </c>
    </row>
    <row r="145" spans="1:6" s="193" customFormat="1" ht="89.25" customHeight="1">
      <c r="A145" s="184" t="s">
        <v>517</v>
      </c>
      <c r="B145" s="157" t="s">
        <v>13</v>
      </c>
      <c r="C145" s="157" t="s">
        <v>522</v>
      </c>
      <c r="D145" s="153">
        <v>0</v>
      </c>
      <c r="E145" s="153">
        <v>0</v>
      </c>
      <c r="F145" s="152">
        <f t="shared" si="18"/>
        <v>0</v>
      </c>
    </row>
    <row r="146" spans="1:6" s="193" customFormat="1" ht="24.75" customHeight="1">
      <c r="A146" s="178" t="s">
        <v>154</v>
      </c>
      <c r="B146" s="157" t="s">
        <v>13</v>
      </c>
      <c r="C146" s="157" t="s">
        <v>374</v>
      </c>
      <c r="D146" s="153">
        <f t="shared" ref="D146:E146" si="20">D147</f>
        <v>111100</v>
      </c>
      <c r="E146" s="152">
        <f t="shared" si="20"/>
        <v>0</v>
      </c>
      <c r="F146" s="152">
        <f t="shared" si="18"/>
        <v>111100</v>
      </c>
    </row>
    <row r="147" spans="1:6" s="193" customFormat="1" ht="106.5" customHeight="1">
      <c r="A147" s="182" t="s">
        <v>246</v>
      </c>
      <c r="B147" s="157" t="s">
        <v>13</v>
      </c>
      <c r="C147" s="157" t="s">
        <v>373</v>
      </c>
      <c r="D147" s="153">
        <f t="shared" ref="D147:E149" si="21">D148</f>
        <v>111100</v>
      </c>
      <c r="E147" s="152">
        <f t="shared" si="21"/>
        <v>0</v>
      </c>
      <c r="F147" s="152">
        <f t="shared" si="18"/>
        <v>111100</v>
      </c>
    </row>
    <row r="148" spans="1:6" s="193" customFormat="1" ht="75.75" customHeight="1">
      <c r="A148" s="175" t="s">
        <v>414</v>
      </c>
      <c r="B148" s="157" t="s">
        <v>13</v>
      </c>
      <c r="C148" s="157" t="s">
        <v>460</v>
      </c>
      <c r="D148" s="153">
        <f t="shared" si="21"/>
        <v>111100</v>
      </c>
      <c r="E148" s="152">
        <f t="shared" si="21"/>
        <v>0</v>
      </c>
      <c r="F148" s="152">
        <f t="shared" si="18"/>
        <v>111100</v>
      </c>
    </row>
    <row r="149" spans="1:6" s="193" customFormat="1" ht="80.25" customHeight="1">
      <c r="A149" s="175" t="s">
        <v>415</v>
      </c>
      <c r="B149" s="157" t="s">
        <v>13</v>
      </c>
      <c r="C149" s="157" t="s">
        <v>459</v>
      </c>
      <c r="D149" s="153">
        <f t="shared" si="21"/>
        <v>111100</v>
      </c>
      <c r="E149" s="152">
        <f t="shared" si="21"/>
        <v>0</v>
      </c>
      <c r="F149" s="152">
        <f t="shared" si="18"/>
        <v>111100</v>
      </c>
    </row>
    <row r="150" spans="1:6" s="193" customFormat="1" ht="63" customHeight="1">
      <c r="A150" s="180" t="s">
        <v>166</v>
      </c>
      <c r="B150" s="157" t="s">
        <v>13</v>
      </c>
      <c r="C150" s="157" t="s">
        <v>372</v>
      </c>
      <c r="D150" s="153">
        <v>111100</v>
      </c>
      <c r="E150" s="153">
        <v>0</v>
      </c>
      <c r="F150" s="152">
        <f t="shared" si="18"/>
        <v>111100</v>
      </c>
    </row>
    <row r="151" spans="1:6" s="193" customFormat="1" ht="20.25">
      <c r="A151" s="178" t="s">
        <v>169</v>
      </c>
      <c r="B151" s="157" t="s">
        <v>13</v>
      </c>
      <c r="C151" s="157" t="s">
        <v>377</v>
      </c>
      <c r="D151" s="153">
        <f>D152</f>
        <v>110000</v>
      </c>
      <c r="E151" s="152">
        <f>E152</f>
        <v>0</v>
      </c>
      <c r="F151" s="152">
        <f t="shared" si="18"/>
        <v>110000</v>
      </c>
    </row>
    <row r="152" spans="1:6" s="193" customFormat="1" ht="81.75" customHeight="1">
      <c r="A152" s="178" t="s">
        <v>268</v>
      </c>
      <c r="B152" s="157" t="s">
        <v>13</v>
      </c>
      <c r="C152" s="157" t="s">
        <v>378</v>
      </c>
      <c r="D152" s="153">
        <f>D153</f>
        <v>110000</v>
      </c>
      <c r="E152" s="152">
        <f>E153</f>
        <v>0</v>
      </c>
      <c r="F152" s="152">
        <f t="shared" si="18"/>
        <v>110000</v>
      </c>
    </row>
    <row r="153" spans="1:6" s="193" customFormat="1" ht="63" customHeight="1">
      <c r="A153" s="178" t="s">
        <v>170</v>
      </c>
      <c r="B153" s="157" t="s">
        <v>13</v>
      </c>
      <c r="C153" s="157" t="s">
        <v>379</v>
      </c>
      <c r="D153" s="153">
        <f>D154+D158+D166+D162</f>
        <v>110000</v>
      </c>
      <c r="E153" s="152">
        <f>E154+E161+E166+E162</f>
        <v>0</v>
      </c>
      <c r="F153" s="152">
        <f t="shared" si="18"/>
        <v>110000</v>
      </c>
    </row>
    <row r="154" spans="1:6" s="193" customFormat="1" ht="170.25" customHeight="1">
      <c r="A154" s="178" t="s">
        <v>202</v>
      </c>
      <c r="B154" s="157" t="s">
        <v>13</v>
      </c>
      <c r="C154" s="157" t="s">
        <v>380</v>
      </c>
      <c r="D154" s="153">
        <f t="shared" ref="D154:E156" si="22">D155</f>
        <v>50000</v>
      </c>
      <c r="E154" s="152">
        <f t="shared" si="22"/>
        <v>0</v>
      </c>
      <c r="F154" s="152">
        <f t="shared" si="18"/>
        <v>50000</v>
      </c>
    </row>
    <row r="155" spans="1:6" s="193" customFormat="1" ht="70.5" customHeight="1">
      <c r="A155" s="175" t="s">
        <v>414</v>
      </c>
      <c r="B155" s="157" t="s">
        <v>13</v>
      </c>
      <c r="C155" s="157" t="s">
        <v>462</v>
      </c>
      <c r="D155" s="153">
        <f t="shared" si="22"/>
        <v>50000</v>
      </c>
      <c r="E155" s="152">
        <f t="shared" si="22"/>
        <v>0</v>
      </c>
      <c r="F155" s="152">
        <f t="shared" si="18"/>
        <v>50000</v>
      </c>
    </row>
    <row r="156" spans="1:6" s="193" customFormat="1" ht="71.25" customHeight="1">
      <c r="A156" s="175" t="s">
        <v>415</v>
      </c>
      <c r="B156" s="157" t="s">
        <v>13</v>
      </c>
      <c r="C156" s="157" t="s">
        <v>461</v>
      </c>
      <c r="D156" s="153">
        <f t="shared" si="22"/>
        <v>50000</v>
      </c>
      <c r="E156" s="152">
        <f t="shared" si="22"/>
        <v>0</v>
      </c>
      <c r="F156" s="152">
        <f t="shared" si="18"/>
        <v>50000</v>
      </c>
    </row>
    <row r="157" spans="1:6" s="193" customFormat="1" ht="60.75">
      <c r="A157" s="178" t="s">
        <v>166</v>
      </c>
      <c r="B157" s="157" t="s">
        <v>13</v>
      </c>
      <c r="C157" s="157" t="s">
        <v>381</v>
      </c>
      <c r="D157" s="153">
        <v>50000</v>
      </c>
      <c r="E157" s="153">
        <v>0</v>
      </c>
      <c r="F157" s="152">
        <f t="shared" si="18"/>
        <v>50000</v>
      </c>
    </row>
    <row r="158" spans="1:6" s="193" customFormat="1" ht="169.5" customHeight="1">
      <c r="A158" s="180" t="s">
        <v>523</v>
      </c>
      <c r="B158" s="157" t="s">
        <v>13</v>
      </c>
      <c r="C158" s="157" t="s">
        <v>534</v>
      </c>
      <c r="D158" s="153">
        <f>D159</f>
        <v>50000</v>
      </c>
      <c r="E158" s="152">
        <f t="shared" ref="D158:E159" si="23">E159</f>
        <v>0</v>
      </c>
      <c r="F158" s="152">
        <f t="shared" si="18"/>
        <v>50000</v>
      </c>
    </row>
    <row r="159" spans="1:6" s="193" customFormat="1" ht="60.75">
      <c r="A159" s="175" t="s">
        <v>414</v>
      </c>
      <c r="B159" s="157" t="s">
        <v>13</v>
      </c>
      <c r="C159" s="157" t="s">
        <v>526</v>
      </c>
      <c r="D159" s="153">
        <f t="shared" si="23"/>
        <v>50000</v>
      </c>
      <c r="E159" s="152">
        <f t="shared" si="23"/>
        <v>0</v>
      </c>
      <c r="F159" s="152">
        <f t="shared" si="18"/>
        <v>50000</v>
      </c>
    </row>
    <row r="160" spans="1:6" s="193" customFormat="1" ht="60.75">
      <c r="A160" s="175" t="s">
        <v>415</v>
      </c>
      <c r="B160" s="157" t="s">
        <v>13</v>
      </c>
      <c r="C160" s="157" t="s">
        <v>525</v>
      </c>
      <c r="D160" s="153">
        <f>D161</f>
        <v>50000</v>
      </c>
      <c r="E160" s="152">
        <f>E161</f>
        <v>0</v>
      </c>
      <c r="F160" s="152">
        <f t="shared" si="18"/>
        <v>50000</v>
      </c>
    </row>
    <row r="161" spans="1:6" s="193" customFormat="1" ht="60.75">
      <c r="A161" s="180" t="s">
        <v>166</v>
      </c>
      <c r="B161" s="157" t="s">
        <v>13</v>
      </c>
      <c r="C161" s="157" t="s">
        <v>524</v>
      </c>
      <c r="D161" s="153">
        <v>50000</v>
      </c>
      <c r="E161" s="153">
        <v>0</v>
      </c>
      <c r="F161" s="152">
        <f t="shared" ref="F161" si="24">D161-E161</f>
        <v>50000</v>
      </c>
    </row>
    <row r="162" spans="1:6" s="193" customFormat="1" ht="190.5" customHeight="1">
      <c r="A162" s="180" t="s">
        <v>557</v>
      </c>
      <c r="B162" s="157" t="s">
        <v>13</v>
      </c>
      <c r="C162" s="157" t="s">
        <v>558</v>
      </c>
      <c r="D162" s="153">
        <v>0</v>
      </c>
      <c r="E162" s="153">
        <v>0</v>
      </c>
      <c r="F162" s="152">
        <f t="shared" si="18"/>
        <v>0</v>
      </c>
    </row>
    <row r="163" spans="1:6" s="193" customFormat="1" ht="75.75" customHeight="1">
      <c r="A163" s="182" t="s">
        <v>414</v>
      </c>
      <c r="B163" s="157" t="s">
        <v>13</v>
      </c>
      <c r="C163" s="157" t="s">
        <v>559</v>
      </c>
      <c r="D163" s="153">
        <f>D164</f>
        <v>0</v>
      </c>
      <c r="E163" s="153">
        <f>E164</f>
        <v>0</v>
      </c>
      <c r="F163" s="152">
        <f>D163-E163</f>
        <v>0</v>
      </c>
    </row>
    <row r="164" spans="1:6" s="193" customFormat="1" ht="66" customHeight="1">
      <c r="A164" s="175" t="s">
        <v>415</v>
      </c>
      <c r="B164" s="157" t="s">
        <v>13</v>
      </c>
      <c r="C164" s="157" t="s">
        <v>552</v>
      </c>
      <c r="D164" s="153">
        <f>D165</f>
        <v>0</v>
      </c>
      <c r="E164" s="153">
        <f>E165</f>
        <v>0</v>
      </c>
      <c r="F164" s="152">
        <f>D164-E164</f>
        <v>0</v>
      </c>
    </row>
    <row r="165" spans="1:6" s="193" customFormat="1" ht="123" customHeight="1">
      <c r="A165" s="180" t="s">
        <v>166</v>
      </c>
      <c r="B165" s="157" t="s">
        <v>13</v>
      </c>
      <c r="C165" s="157" t="s">
        <v>560</v>
      </c>
      <c r="D165" s="153">
        <v>0</v>
      </c>
      <c r="E165" s="153">
        <v>0</v>
      </c>
      <c r="F165" s="152">
        <f>D165-E165</f>
        <v>0</v>
      </c>
    </row>
    <row r="166" spans="1:6" s="193" customFormat="1" ht="25.5" customHeight="1">
      <c r="A166" s="179" t="s">
        <v>154</v>
      </c>
      <c r="B166" s="157" t="s">
        <v>13</v>
      </c>
      <c r="C166" s="157" t="s">
        <v>382</v>
      </c>
      <c r="D166" s="153">
        <f t="shared" ref="D166:E166" si="25">D167</f>
        <v>10000</v>
      </c>
      <c r="E166" s="152">
        <f t="shared" si="25"/>
        <v>0</v>
      </c>
      <c r="F166" s="152">
        <f t="shared" si="18"/>
        <v>10000</v>
      </c>
    </row>
    <row r="167" spans="1:6" s="193" customFormat="1" ht="126" customHeight="1">
      <c r="A167" s="180" t="s">
        <v>247</v>
      </c>
      <c r="B167" s="157" t="s">
        <v>13</v>
      </c>
      <c r="C167" s="157" t="s">
        <v>383</v>
      </c>
      <c r="D167" s="153">
        <f t="shared" ref="D167:E169" si="26">D168</f>
        <v>10000</v>
      </c>
      <c r="E167" s="152">
        <f t="shared" si="26"/>
        <v>0</v>
      </c>
      <c r="F167" s="152">
        <f t="shared" si="18"/>
        <v>10000</v>
      </c>
    </row>
    <row r="168" spans="1:6" s="193" customFormat="1" ht="71.25" customHeight="1">
      <c r="A168" s="175" t="s">
        <v>414</v>
      </c>
      <c r="B168" s="157" t="s">
        <v>13</v>
      </c>
      <c r="C168" s="157" t="s">
        <v>466</v>
      </c>
      <c r="D168" s="153">
        <f t="shared" si="26"/>
        <v>10000</v>
      </c>
      <c r="E168" s="152">
        <f t="shared" si="26"/>
        <v>0</v>
      </c>
      <c r="F168" s="152">
        <f t="shared" si="18"/>
        <v>10000</v>
      </c>
    </row>
    <row r="169" spans="1:6" s="193" customFormat="1" ht="70.5" customHeight="1">
      <c r="A169" s="175" t="s">
        <v>415</v>
      </c>
      <c r="B169" s="157" t="s">
        <v>13</v>
      </c>
      <c r="C169" s="157" t="s">
        <v>465</v>
      </c>
      <c r="D169" s="153">
        <f t="shared" si="26"/>
        <v>10000</v>
      </c>
      <c r="E169" s="152">
        <f t="shared" si="26"/>
        <v>0</v>
      </c>
      <c r="F169" s="152">
        <f t="shared" si="18"/>
        <v>10000</v>
      </c>
    </row>
    <row r="170" spans="1:6" s="193" customFormat="1" ht="65.25" customHeight="1">
      <c r="A170" s="180" t="s">
        <v>166</v>
      </c>
      <c r="B170" s="157" t="s">
        <v>13</v>
      </c>
      <c r="C170" s="157" t="s">
        <v>384</v>
      </c>
      <c r="D170" s="153">
        <v>10000</v>
      </c>
      <c r="E170" s="153">
        <v>0</v>
      </c>
      <c r="F170" s="152">
        <f t="shared" si="18"/>
        <v>10000</v>
      </c>
    </row>
    <row r="171" spans="1:6" s="193" customFormat="1" ht="23.25" customHeight="1">
      <c r="A171" s="178" t="s">
        <v>64</v>
      </c>
      <c r="B171" s="157" t="s">
        <v>13</v>
      </c>
      <c r="C171" s="157" t="s">
        <v>385</v>
      </c>
      <c r="D171" s="153">
        <f>D174+D179</f>
        <v>89100</v>
      </c>
      <c r="E171" s="152">
        <f>E174+E179</f>
        <v>147334.56</v>
      </c>
      <c r="F171" s="152">
        <f t="shared" si="18"/>
        <v>-58234.559999999998</v>
      </c>
    </row>
    <row r="172" spans="1:6" s="193" customFormat="1" ht="106.5" customHeight="1">
      <c r="A172" s="178" t="s">
        <v>269</v>
      </c>
      <c r="B172" s="157" t="s">
        <v>13</v>
      </c>
      <c r="C172" s="157" t="s">
        <v>386</v>
      </c>
      <c r="D172" s="153">
        <f>D173</f>
        <v>80000</v>
      </c>
      <c r="E172" s="152">
        <f>E173</f>
        <v>139725.6</v>
      </c>
      <c r="F172" s="152">
        <f t="shared" si="18"/>
        <v>-59725.600000000006</v>
      </c>
    </row>
    <row r="173" spans="1:6" s="193" customFormat="1" ht="125.25" customHeight="1">
      <c r="A173" s="180" t="s">
        <v>173</v>
      </c>
      <c r="B173" s="157" t="s">
        <v>13</v>
      </c>
      <c r="C173" s="157" t="s">
        <v>387</v>
      </c>
      <c r="D173" s="153">
        <f t="shared" ref="D173:E173" si="27">D174</f>
        <v>80000</v>
      </c>
      <c r="E173" s="152">
        <f t="shared" si="27"/>
        <v>139725.6</v>
      </c>
      <c r="F173" s="152">
        <f t="shared" si="18"/>
        <v>-59725.600000000006</v>
      </c>
    </row>
    <row r="174" spans="1:6" s="193" customFormat="1" ht="183.75" customHeight="1">
      <c r="A174" s="178" t="s">
        <v>171</v>
      </c>
      <c r="B174" s="157" t="s">
        <v>13</v>
      </c>
      <c r="C174" s="157" t="s">
        <v>388</v>
      </c>
      <c r="D174" s="153">
        <f t="shared" ref="D174:E176" si="28">D175</f>
        <v>80000</v>
      </c>
      <c r="E174" s="152">
        <f t="shared" si="28"/>
        <v>139725.6</v>
      </c>
      <c r="F174" s="152">
        <f t="shared" si="18"/>
        <v>-59725.600000000006</v>
      </c>
    </row>
    <row r="175" spans="1:6" s="193" customFormat="1" ht="75" customHeight="1">
      <c r="A175" s="175" t="s">
        <v>414</v>
      </c>
      <c r="B175" s="157" t="s">
        <v>13</v>
      </c>
      <c r="C175" s="157" t="s">
        <v>464</v>
      </c>
      <c r="D175" s="153">
        <f t="shared" si="28"/>
        <v>80000</v>
      </c>
      <c r="E175" s="152">
        <f t="shared" si="28"/>
        <v>139725.6</v>
      </c>
      <c r="F175" s="152">
        <f t="shared" si="18"/>
        <v>-59725.600000000006</v>
      </c>
    </row>
    <row r="176" spans="1:6" s="193" customFormat="1" ht="69.75" customHeight="1">
      <c r="A176" s="175" t="s">
        <v>415</v>
      </c>
      <c r="B176" s="157" t="s">
        <v>13</v>
      </c>
      <c r="C176" s="157" t="s">
        <v>463</v>
      </c>
      <c r="D176" s="153">
        <f t="shared" si="28"/>
        <v>80000</v>
      </c>
      <c r="E176" s="152">
        <f t="shared" si="28"/>
        <v>139725.6</v>
      </c>
      <c r="F176" s="152">
        <f t="shared" si="18"/>
        <v>-59725.600000000006</v>
      </c>
    </row>
    <row r="177" spans="1:20" s="193" customFormat="1" ht="62.25" customHeight="1">
      <c r="A177" s="180" t="s">
        <v>166</v>
      </c>
      <c r="B177" s="157" t="s">
        <v>13</v>
      </c>
      <c r="C177" s="157" t="s">
        <v>389</v>
      </c>
      <c r="D177" s="153">
        <v>80000</v>
      </c>
      <c r="E177" s="153">
        <v>139725.6</v>
      </c>
      <c r="F177" s="152">
        <f t="shared" si="18"/>
        <v>-59725.600000000006</v>
      </c>
    </row>
    <row r="178" spans="1:20" s="193" customFormat="1" ht="123" customHeight="1">
      <c r="A178" s="180" t="s">
        <v>253</v>
      </c>
      <c r="B178" s="157" t="s">
        <v>13</v>
      </c>
      <c r="C178" s="157" t="s">
        <v>390</v>
      </c>
      <c r="D178" s="153">
        <f t="shared" ref="D178:E181" si="29">D179</f>
        <v>9100</v>
      </c>
      <c r="E178" s="153">
        <f t="shared" si="29"/>
        <v>7608.96</v>
      </c>
      <c r="F178" s="152">
        <f t="shared" si="18"/>
        <v>1491.04</v>
      </c>
    </row>
    <row r="179" spans="1:20" s="193" customFormat="1" ht="189" customHeight="1">
      <c r="A179" s="180" t="s">
        <v>176</v>
      </c>
      <c r="B179" s="157" t="s">
        <v>13</v>
      </c>
      <c r="C179" s="157" t="s">
        <v>391</v>
      </c>
      <c r="D179" s="153">
        <f t="shared" si="29"/>
        <v>9100</v>
      </c>
      <c r="E179" s="152">
        <f t="shared" si="29"/>
        <v>7608.96</v>
      </c>
      <c r="F179" s="152">
        <f t="shared" si="18"/>
        <v>1491.04</v>
      </c>
    </row>
    <row r="180" spans="1:20" s="193" customFormat="1" ht="75.75" customHeight="1">
      <c r="A180" s="175" t="s">
        <v>414</v>
      </c>
      <c r="B180" s="157" t="s">
        <v>13</v>
      </c>
      <c r="C180" s="157" t="s">
        <v>468</v>
      </c>
      <c r="D180" s="153">
        <f t="shared" si="29"/>
        <v>9100</v>
      </c>
      <c r="E180" s="152">
        <f t="shared" si="29"/>
        <v>7608.96</v>
      </c>
      <c r="F180" s="152">
        <f t="shared" si="18"/>
        <v>1491.04</v>
      </c>
    </row>
    <row r="181" spans="1:20" s="193" customFormat="1" ht="75.75" customHeight="1">
      <c r="A181" s="175" t="s">
        <v>415</v>
      </c>
      <c r="B181" s="157" t="s">
        <v>13</v>
      </c>
      <c r="C181" s="157" t="s">
        <v>467</v>
      </c>
      <c r="D181" s="153">
        <f t="shared" si="29"/>
        <v>9100</v>
      </c>
      <c r="E181" s="152">
        <f t="shared" si="29"/>
        <v>7608.96</v>
      </c>
      <c r="F181" s="152">
        <f t="shared" si="18"/>
        <v>1491.04</v>
      </c>
    </row>
    <row r="182" spans="1:20" s="193" customFormat="1" ht="66.75" customHeight="1">
      <c r="A182" s="180" t="s">
        <v>166</v>
      </c>
      <c r="B182" s="157" t="s">
        <v>13</v>
      </c>
      <c r="C182" s="157" t="s">
        <v>392</v>
      </c>
      <c r="D182" s="153">
        <v>9100</v>
      </c>
      <c r="E182" s="153">
        <v>7608.96</v>
      </c>
      <c r="F182" s="152">
        <f t="shared" si="18"/>
        <v>1491.04</v>
      </c>
    </row>
    <row r="183" spans="1:20" s="193" customFormat="1" ht="23.25" customHeight="1">
      <c r="A183" s="175" t="s">
        <v>254</v>
      </c>
      <c r="B183" s="157" t="s">
        <v>13</v>
      </c>
      <c r="C183" s="157" t="s">
        <v>533</v>
      </c>
      <c r="D183" s="153">
        <f t="shared" ref="D183:E188" si="30">D184</f>
        <v>1571700</v>
      </c>
      <c r="E183" s="152">
        <f t="shared" si="30"/>
        <v>642922.21</v>
      </c>
      <c r="F183" s="152">
        <f t="shared" si="18"/>
        <v>928777.79</v>
      </c>
    </row>
    <row r="184" spans="1:20" s="193" customFormat="1" ht="21.75" customHeight="1">
      <c r="A184" s="178" t="s">
        <v>65</v>
      </c>
      <c r="B184" s="157" t="s">
        <v>13</v>
      </c>
      <c r="C184" s="157" t="s">
        <v>532</v>
      </c>
      <c r="D184" s="153">
        <f t="shared" si="30"/>
        <v>1571700</v>
      </c>
      <c r="E184" s="152">
        <f t="shared" si="30"/>
        <v>642922.21</v>
      </c>
      <c r="F184" s="152">
        <f t="shared" si="18"/>
        <v>928777.79</v>
      </c>
    </row>
    <row r="185" spans="1:20" s="193" customFormat="1" ht="87.75" customHeight="1">
      <c r="A185" s="178" t="s">
        <v>270</v>
      </c>
      <c r="B185" s="157" t="s">
        <v>13</v>
      </c>
      <c r="C185" s="157" t="s">
        <v>531</v>
      </c>
      <c r="D185" s="153">
        <f t="shared" si="30"/>
        <v>1571700</v>
      </c>
      <c r="E185" s="152">
        <f t="shared" si="30"/>
        <v>642922.21</v>
      </c>
      <c r="F185" s="152">
        <f t="shared" si="18"/>
        <v>928777.79</v>
      </c>
    </row>
    <row r="186" spans="1:20" s="193" customFormat="1" ht="108.75" customHeight="1">
      <c r="A186" s="182" t="s">
        <v>174</v>
      </c>
      <c r="B186" s="157" t="s">
        <v>13</v>
      </c>
      <c r="C186" s="157" t="s">
        <v>394</v>
      </c>
      <c r="D186" s="153">
        <f>D187</f>
        <v>1571700</v>
      </c>
      <c r="E186" s="152">
        <f t="shared" si="30"/>
        <v>642922.21</v>
      </c>
      <c r="F186" s="152">
        <f t="shared" si="18"/>
        <v>928777.79</v>
      </c>
    </row>
    <row r="187" spans="1:20" s="193" customFormat="1" ht="171.75" customHeight="1">
      <c r="A187" s="182" t="s">
        <v>396</v>
      </c>
      <c r="B187" s="157" t="s">
        <v>13</v>
      </c>
      <c r="C187" s="157" t="s">
        <v>395</v>
      </c>
      <c r="D187" s="153">
        <f t="shared" si="30"/>
        <v>1571700</v>
      </c>
      <c r="E187" s="152">
        <f t="shared" si="30"/>
        <v>642922.21</v>
      </c>
      <c r="F187" s="152">
        <f t="shared" si="18"/>
        <v>928777.79</v>
      </c>
    </row>
    <row r="188" spans="1:20" s="193" customFormat="1" ht="66" customHeight="1">
      <c r="A188" s="182" t="s">
        <v>471</v>
      </c>
      <c r="B188" s="157" t="s">
        <v>13</v>
      </c>
      <c r="C188" s="157" t="s">
        <v>470</v>
      </c>
      <c r="D188" s="153">
        <f t="shared" si="30"/>
        <v>1571700</v>
      </c>
      <c r="E188" s="152">
        <f t="shared" si="30"/>
        <v>642922.21</v>
      </c>
      <c r="F188" s="152">
        <f t="shared" si="18"/>
        <v>928777.79</v>
      </c>
    </row>
    <row r="189" spans="1:20" s="193" customFormat="1" ht="30.75" customHeight="1">
      <c r="A189" s="182" t="s">
        <v>472</v>
      </c>
      <c r="B189" s="157" t="s">
        <v>13</v>
      </c>
      <c r="C189" s="157" t="s">
        <v>469</v>
      </c>
      <c r="D189" s="153">
        <f>D190+D194+D197</f>
        <v>1571700</v>
      </c>
      <c r="E189" s="152">
        <f>E190+E194+E198</f>
        <v>642922.21</v>
      </c>
      <c r="F189" s="152">
        <f t="shared" si="18"/>
        <v>928777.79</v>
      </c>
    </row>
    <row r="190" spans="1:20" s="193" customFormat="1" ht="104.25" customHeight="1">
      <c r="A190" s="178" t="s">
        <v>117</v>
      </c>
      <c r="B190" s="157" t="s">
        <v>13</v>
      </c>
      <c r="C190" s="157" t="s">
        <v>393</v>
      </c>
      <c r="D190" s="153">
        <v>1571700</v>
      </c>
      <c r="E190" s="152">
        <v>642922.21</v>
      </c>
      <c r="F190" s="152">
        <f t="shared" si="18"/>
        <v>928777.79</v>
      </c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</row>
    <row r="191" spans="1:20" s="193" customFormat="1" ht="149.25" customHeight="1">
      <c r="A191" s="178" t="s">
        <v>540</v>
      </c>
      <c r="B191" s="157" t="s">
        <v>13</v>
      </c>
      <c r="C191" s="157" t="s">
        <v>542</v>
      </c>
      <c r="D191" s="152">
        <f t="shared" ref="D191:E193" si="31">D192</f>
        <v>0</v>
      </c>
      <c r="E191" s="152">
        <f t="shared" si="31"/>
        <v>0</v>
      </c>
      <c r="F191" s="152">
        <f t="shared" si="18"/>
        <v>0</v>
      </c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</row>
    <row r="192" spans="1:20" s="193" customFormat="1" ht="63" customHeight="1">
      <c r="A192" s="182" t="s">
        <v>471</v>
      </c>
      <c r="B192" s="157" t="s">
        <v>13</v>
      </c>
      <c r="C192" s="157" t="s">
        <v>543</v>
      </c>
      <c r="D192" s="152">
        <f t="shared" si="31"/>
        <v>0</v>
      </c>
      <c r="E192" s="152">
        <f t="shared" si="31"/>
        <v>0</v>
      </c>
      <c r="F192" s="152">
        <f t="shared" si="18"/>
        <v>0</v>
      </c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</row>
    <row r="193" spans="1:20" s="193" customFormat="1" ht="30" customHeight="1">
      <c r="A193" s="182" t="s">
        <v>472</v>
      </c>
      <c r="B193" s="157" t="s">
        <v>13</v>
      </c>
      <c r="C193" s="157" t="s">
        <v>544</v>
      </c>
      <c r="D193" s="152">
        <f t="shared" si="31"/>
        <v>0</v>
      </c>
      <c r="E193" s="152">
        <f t="shared" si="31"/>
        <v>0</v>
      </c>
      <c r="F193" s="152">
        <f t="shared" si="18"/>
        <v>0</v>
      </c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</row>
    <row r="194" spans="1:20" s="193" customFormat="1" ht="104.25" customHeight="1">
      <c r="A194" s="178" t="s">
        <v>117</v>
      </c>
      <c r="B194" s="157" t="s">
        <v>13</v>
      </c>
      <c r="C194" s="157" t="s">
        <v>541</v>
      </c>
      <c r="D194" s="153">
        <v>0</v>
      </c>
      <c r="E194" s="152">
        <v>0</v>
      </c>
      <c r="F194" s="152">
        <f t="shared" si="18"/>
        <v>0</v>
      </c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</row>
    <row r="195" spans="1:20" s="193" customFormat="1" ht="164.25" customHeight="1">
      <c r="A195" s="180" t="s">
        <v>549</v>
      </c>
      <c r="B195" s="157" t="s">
        <v>13</v>
      </c>
      <c r="C195" s="157" t="s">
        <v>545</v>
      </c>
      <c r="D195" s="152">
        <f t="shared" ref="D195:E197" si="32">D196</f>
        <v>0</v>
      </c>
      <c r="E195" s="152">
        <f t="shared" si="32"/>
        <v>0</v>
      </c>
      <c r="F195" s="152">
        <f t="shared" si="18"/>
        <v>0</v>
      </c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</row>
    <row r="196" spans="1:20" s="193" customFormat="1" ht="63.75" customHeight="1">
      <c r="A196" s="180" t="s">
        <v>471</v>
      </c>
      <c r="B196" s="157" t="s">
        <v>13</v>
      </c>
      <c r="C196" s="157" t="s">
        <v>546</v>
      </c>
      <c r="D196" s="152">
        <f t="shared" si="32"/>
        <v>0</v>
      </c>
      <c r="E196" s="152">
        <f t="shared" si="32"/>
        <v>0</v>
      </c>
      <c r="F196" s="152">
        <f t="shared" si="18"/>
        <v>0</v>
      </c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</row>
    <row r="197" spans="1:20" s="193" customFormat="1" ht="30.75" customHeight="1">
      <c r="A197" s="180" t="s">
        <v>472</v>
      </c>
      <c r="B197" s="157" t="s">
        <v>13</v>
      </c>
      <c r="C197" s="157" t="s">
        <v>547</v>
      </c>
      <c r="D197" s="152">
        <f t="shared" si="32"/>
        <v>0</v>
      </c>
      <c r="E197" s="152">
        <f t="shared" si="32"/>
        <v>0</v>
      </c>
      <c r="F197" s="152">
        <f t="shared" si="18"/>
        <v>0</v>
      </c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</row>
    <row r="198" spans="1:20" s="193" customFormat="1" ht="104.25" customHeight="1">
      <c r="A198" s="178" t="s">
        <v>117</v>
      </c>
      <c r="B198" s="157" t="s">
        <v>13</v>
      </c>
      <c r="C198" s="157" t="s">
        <v>548</v>
      </c>
      <c r="D198" s="153">
        <v>0</v>
      </c>
      <c r="E198" s="152">
        <v>0</v>
      </c>
      <c r="F198" s="152">
        <f t="shared" si="18"/>
        <v>0</v>
      </c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</row>
    <row r="199" spans="1:20" s="193" customFormat="1" ht="20.25">
      <c r="A199" s="178" t="s">
        <v>160</v>
      </c>
      <c r="B199" s="157" t="s">
        <v>13</v>
      </c>
      <c r="C199" s="157" t="s">
        <v>397</v>
      </c>
      <c r="D199" s="153">
        <f>D200+D207</f>
        <v>12804400</v>
      </c>
      <c r="E199" s="152">
        <f>E200+E207</f>
        <v>19000</v>
      </c>
      <c r="F199" s="152">
        <f t="shared" si="18"/>
        <v>12785400</v>
      </c>
      <c r="G199" s="185"/>
      <c r="H199" s="186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</row>
    <row r="200" spans="1:20" s="193" customFormat="1" ht="27" customHeight="1">
      <c r="A200" s="178" t="s">
        <v>161</v>
      </c>
      <c r="B200" s="157" t="s">
        <v>13</v>
      </c>
      <c r="C200" s="157" t="s">
        <v>398</v>
      </c>
      <c r="D200" s="153">
        <f t="shared" ref="D200:E203" si="33">D201</f>
        <v>30700</v>
      </c>
      <c r="E200" s="152">
        <f t="shared" si="33"/>
        <v>19000</v>
      </c>
      <c r="F200" s="152">
        <f t="shared" si="18"/>
        <v>11700</v>
      </c>
      <c r="G200" s="185"/>
      <c r="H200" s="186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</row>
    <row r="201" spans="1:20" s="193" customFormat="1" ht="67.5" customHeight="1">
      <c r="A201" s="178" t="s">
        <v>272</v>
      </c>
      <c r="B201" s="157" t="s">
        <v>13</v>
      </c>
      <c r="C201" s="157" t="s">
        <v>399</v>
      </c>
      <c r="D201" s="153">
        <f t="shared" si="33"/>
        <v>30700</v>
      </c>
      <c r="E201" s="152">
        <f t="shared" si="33"/>
        <v>19000</v>
      </c>
      <c r="F201" s="152">
        <f t="shared" si="18"/>
        <v>11700</v>
      </c>
      <c r="G201" s="185"/>
      <c r="H201" s="186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</row>
    <row r="202" spans="1:20" s="193" customFormat="1" ht="163.5" customHeight="1">
      <c r="A202" s="175" t="s">
        <v>159</v>
      </c>
      <c r="B202" s="157" t="s">
        <v>13</v>
      </c>
      <c r="C202" s="157" t="s">
        <v>400</v>
      </c>
      <c r="D202" s="153">
        <f t="shared" si="33"/>
        <v>30700</v>
      </c>
      <c r="E202" s="152">
        <f t="shared" si="33"/>
        <v>19000</v>
      </c>
      <c r="F202" s="152">
        <f t="shared" si="18"/>
        <v>11700</v>
      </c>
      <c r="G202" s="185"/>
      <c r="H202" s="186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</row>
    <row r="203" spans="1:20" s="193" customFormat="1" ht="271.5" customHeight="1">
      <c r="A203" s="182" t="s">
        <v>561</v>
      </c>
      <c r="B203" s="157" t="s">
        <v>13</v>
      </c>
      <c r="C203" s="157" t="s">
        <v>401</v>
      </c>
      <c r="D203" s="153">
        <f t="shared" si="33"/>
        <v>30700</v>
      </c>
      <c r="E203" s="152">
        <f t="shared" si="33"/>
        <v>19000</v>
      </c>
      <c r="F203" s="152">
        <f t="shared" si="18"/>
        <v>11700</v>
      </c>
      <c r="G203" s="185"/>
      <c r="H203" s="186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</row>
    <row r="204" spans="1:20" s="193" customFormat="1" ht="48.75" customHeight="1">
      <c r="A204" s="182" t="s">
        <v>475</v>
      </c>
      <c r="B204" s="157" t="s">
        <v>13</v>
      </c>
      <c r="C204" s="157" t="s">
        <v>474</v>
      </c>
      <c r="D204" s="153">
        <f t="shared" ref="D204:E205" si="34">D205</f>
        <v>30700</v>
      </c>
      <c r="E204" s="152">
        <f t="shared" si="34"/>
        <v>19000</v>
      </c>
      <c r="F204" s="152">
        <f t="shared" si="18"/>
        <v>11700</v>
      </c>
      <c r="G204" s="185"/>
      <c r="H204" s="186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</row>
    <row r="205" spans="1:20" s="193" customFormat="1" ht="51" customHeight="1">
      <c r="A205" s="182" t="s">
        <v>476</v>
      </c>
      <c r="B205" s="157" t="s">
        <v>13</v>
      </c>
      <c r="C205" s="157" t="s">
        <v>473</v>
      </c>
      <c r="D205" s="153">
        <f t="shared" si="34"/>
        <v>30700</v>
      </c>
      <c r="E205" s="152">
        <f t="shared" si="34"/>
        <v>19000</v>
      </c>
      <c r="F205" s="152">
        <f t="shared" si="18"/>
        <v>11700</v>
      </c>
      <c r="G205" s="185"/>
      <c r="H205" s="186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</row>
    <row r="206" spans="1:20" s="193" customFormat="1" ht="47.25" customHeight="1">
      <c r="A206" s="179" t="s">
        <v>256</v>
      </c>
      <c r="B206" s="157" t="s">
        <v>13</v>
      </c>
      <c r="C206" s="157" t="s">
        <v>402</v>
      </c>
      <c r="D206" s="153">
        <v>30700</v>
      </c>
      <c r="E206" s="153">
        <v>19000</v>
      </c>
      <c r="F206" s="152">
        <f t="shared" si="18"/>
        <v>11700</v>
      </c>
      <c r="G206" s="185"/>
      <c r="H206" s="186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</row>
    <row r="207" spans="1:20" s="193" customFormat="1" ht="33" customHeight="1">
      <c r="A207" s="179" t="s">
        <v>504</v>
      </c>
      <c r="B207" s="157" t="s">
        <v>13</v>
      </c>
      <c r="C207" s="157" t="s">
        <v>503</v>
      </c>
      <c r="D207" s="187">
        <f>D208</f>
        <v>12773700</v>
      </c>
      <c r="E207" s="153">
        <f>E208</f>
        <v>0</v>
      </c>
      <c r="F207" s="152">
        <f t="shared" si="18"/>
        <v>12773700</v>
      </c>
      <c r="G207" s="185"/>
      <c r="H207" s="186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</row>
    <row r="208" spans="1:20" s="193" customFormat="1" ht="92.25" customHeight="1">
      <c r="A208" s="180" t="s">
        <v>501</v>
      </c>
      <c r="B208" s="157" t="s">
        <v>13</v>
      </c>
      <c r="C208" s="157" t="s">
        <v>502</v>
      </c>
      <c r="D208" s="187">
        <f>D209</f>
        <v>12773700</v>
      </c>
      <c r="E208" s="153">
        <f>E209</f>
        <v>0</v>
      </c>
      <c r="F208" s="152">
        <f t="shared" si="18"/>
        <v>12773700</v>
      </c>
      <c r="G208" s="185"/>
      <c r="H208" s="186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</row>
    <row r="209" spans="1:20" s="193" customFormat="1" ht="171" customHeight="1">
      <c r="A209" s="180" t="s">
        <v>498</v>
      </c>
      <c r="B209" s="157" t="s">
        <v>13</v>
      </c>
      <c r="C209" s="157" t="s">
        <v>500</v>
      </c>
      <c r="D209" s="187">
        <f>D212+D214</f>
        <v>12773700</v>
      </c>
      <c r="E209" s="155">
        <f>E210+E214</f>
        <v>0</v>
      </c>
      <c r="F209" s="152">
        <f t="shared" si="18"/>
        <v>12773700</v>
      </c>
      <c r="G209" s="185"/>
      <c r="H209" s="186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</row>
    <row r="210" spans="1:20" s="193" customFormat="1" ht="269.25" customHeight="1">
      <c r="A210" s="180" t="s">
        <v>505</v>
      </c>
      <c r="B210" s="157" t="s">
        <v>13</v>
      </c>
      <c r="C210" s="157" t="s">
        <v>506</v>
      </c>
      <c r="D210" s="187">
        <f t="shared" ref="D210:E212" si="35">D211</f>
        <v>11815500</v>
      </c>
      <c r="E210" s="153">
        <f t="shared" si="35"/>
        <v>0</v>
      </c>
      <c r="F210" s="152">
        <f t="shared" si="18"/>
        <v>11815500</v>
      </c>
      <c r="G210" s="185"/>
      <c r="H210" s="186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</row>
    <row r="211" spans="1:20" s="193" customFormat="1" ht="53.25" customHeight="1">
      <c r="A211" s="179" t="s">
        <v>475</v>
      </c>
      <c r="B211" s="157" t="s">
        <v>13</v>
      </c>
      <c r="C211" s="157" t="s">
        <v>509</v>
      </c>
      <c r="D211" s="187">
        <f t="shared" si="35"/>
        <v>11815500</v>
      </c>
      <c r="E211" s="153">
        <f t="shared" si="35"/>
        <v>0</v>
      </c>
      <c r="F211" s="152">
        <f t="shared" si="18"/>
        <v>11815500</v>
      </c>
      <c r="G211" s="185"/>
      <c r="H211" s="186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</row>
    <row r="212" spans="1:20" s="193" customFormat="1" ht="62.25" customHeight="1">
      <c r="A212" s="179" t="s">
        <v>495</v>
      </c>
      <c r="B212" s="157" t="s">
        <v>13</v>
      </c>
      <c r="C212" s="157" t="s">
        <v>508</v>
      </c>
      <c r="D212" s="187">
        <f t="shared" si="35"/>
        <v>11815500</v>
      </c>
      <c r="E212" s="153">
        <f t="shared" si="35"/>
        <v>0</v>
      </c>
      <c r="F212" s="152">
        <f t="shared" ref="F212:F231" si="36">D212-E212</f>
        <v>11815500</v>
      </c>
      <c r="G212" s="185"/>
      <c r="H212" s="186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</row>
    <row r="213" spans="1:20" s="193" customFormat="1" ht="50.25" customHeight="1">
      <c r="A213" s="179" t="s">
        <v>493</v>
      </c>
      <c r="B213" s="157" t="s">
        <v>13</v>
      </c>
      <c r="C213" s="157" t="s">
        <v>507</v>
      </c>
      <c r="D213" s="187">
        <v>11815500</v>
      </c>
      <c r="E213" s="153">
        <v>0</v>
      </c>
      <c r="F213" s="152">
        <f t="shared" si="36"/>
        <v>11815500</v>
      </c>
      <c r="G213" s="185"/>
      <c r="H213" s="186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</row>
    <row r="214" spans="1:20" s="193" customFormat="1" ht="270.75" customHeight="1">
      <c r="A214" s="180" t="s">
        <v>497</v>
      </c>
      <c r="B214" s="157" t="s">
        <v>13</v>
      </c>
      <c r="C214" s="157" t="s">
        <v>496</v>
      </c>
      <c r="D214" s="187">
        <f>D215</f>
        <v>958200</v>
      </c>
      <c r="E214" s="152">
        <f>E216</f>
        <v>0</v>
      </c>
      <c r="F214" s="152">
        <f t="shared" si="36"/>
        <v>958200</v>
      </c>
      <c r="G214" s="185"/>
      <c r="H214" s="186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</row>
    <row r="215" spans="1:20" s="193" customFormat="1" ht="48.75" customHeight="1">
      <c r="A215" s="184" t="s">
        <v>475</v>
      </c>
      <c r="B215" s="157" t="s">
        <v>13</v>
      </c>
      <c r="C215" s="157" t="s">
        <v>499</v>
      </c>
      <c r="D215" s="187">
        <v>958200</v>
      </c>
      <c r="E215" s="152">
        <f>E216</f>
        <v>0</v>
      </c>
      <c r="F215" s="152">
        <f t="shared" si="36"/>
        <v>958200</v>
      </c>
      <c r="G215" s="185"/>
      <c r="H215" s="186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</row>
    <row r="216" spans="1:20" s="193" customFormat="1" ht="68.25" customHeight="1">
      <c r="A216" s="180" t="s">
        <v>495</v>
      </c>
      <c r="B216" s="157" t="s">
        <v>13</v>
      </c>
      <c r="C216" s="157" t="s">
        <v>494</v>
      </c>
      <c r="D216" s="187">
        <f>D217</f>
        <v>958200</v>
      </c>
      <c r="E216" s="152">
        <f>E217</f>
        <v>0</v>
      </c>
      <c r="F216" s="152">
        <f t="shared" si="36"/>
        <v>958200</v>
      </c>
      <c r="G216" s="185"/>
      <c r="H216" s="186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</row>
    <row r="217" spans="1:20" s="193" customFormat="1" ht="47.25" customHeight="1">
      <c r="A217" s="180" t="s">
        <v>493</v>
      </c>
      <c r="B217" s="157" t="s">
        <v>13</v>
      </c>
      <c r="C217" s="157" t="s">
        <v>492</v>
      </c>
      <c r="D217" s="187">
        <v>958200</v>
      </c>
      <c r="E217" s="153">
        <v>0</v>
      </c>
      <c r="F217" s="152">
        <f t="shared" si="36"/>
        <v>958200</v>
      </c>
      <c r="G217" s="185"/>
      <c r="H217" s="186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</row>
    <row r="218" spans="1:20" s="193" customFormat="1" ht="21.75" customHeight="1">
      <c r="A218" s="173" t="s">
        <v>88</v>
      </c>
      <c r="B218" s="157" t="s">
        <v>13</v>
      </c>
      <c r="C218" s="157" t="s">
        <v>403</v>
      </c>
      <c r="D218" s="187">
        <f t="shared" ref="D218:E218" si="37">D219</f>
        <v>20000</v>
      </c>
      <c r="E218" s="150">
        <f t="shared" si="37"/>
        <v>3000</v>
      </c>
      <c r="F218" s="152">
        <f t="shared" si="36"/>
        <v>17000</v>
      </c>
    </row>
    <row r="219" spans="1:20" s="193" customFormat="1" ht="20.25" customHeight="1">
      <c r="A219" s="173" t="s">
        <v>87</v>
      </c>
      <c r="B219" s="157" t="s">
        <v>13</v>
      </c>
      <c r="C219" s="157" t="s">
        <v>404</v>
      </c>
      <c r="D219" s="187">
        <f>D222</f>
        <v>20000</v>
      </c>
      <c r="E219" s="150">
        <f>E222</f>
        <v>3000</v>
      </c>
      <c r="F219" s="152">
        <f t="shared" si="36"/>
        <v>17000</v>
      </c>
    </row>
    <row r="220" spans="1:20" s="193" customFormat="1" ht="72" customHeight="1">
      <c r="A220" s="175" t="s">
        <v>271</v>
      </c>
      <c r="B220" s="157" t="s">
        <v>13</v>
      </c>
      <c r="C220" s="157" t="s">
        <v>530</v>
      </c>
      <c r="D220" s="187">
        <f>D221</f>
        <v>20000</v>
      </c>
      <c r="E220" s="150">
        <f>E221</f>
        <v>3000</v>
      </c>
      <c r="F220" s="152">
        <f t="shared" si="36"/>
        <v>17000</v>
      </c>
    </row>
    <row r="221" spans="1:20" s="193" customFormat="1" ht="127.5" customHeight="1">
      <c r="A221" s="182" t="s">
        <v>175</v>
      </c>
      <c r="B221" s="157" t="s">
        <v>13</v>
      </c>
      <c r="C221" s="157" t="s">
        <v>405</v>
      </c>
      <c r="D221" s="187">
        <f>D222</f>
        <v>20000</v>
      </c>
      <c r="E221" s="150">
        <f>E222</f>
        <v>3000</v>
      </c>
      <c r="F221" s="152">
        <f t="shared" si="36"/>
        <v>17000</v>
      </c>
    </row>
    <row r="222" spans="1:20" s="193" customFormat="1" ht="174.75" customHeight="1">
      <c r="A222" s="182" t="s">
        <v>411</v>
      </c>
      <c r="B222" s="157" t="s">
        <v>13</v>
      </c>
      <c r="C222" s="157" t="s">
        <v>406</v>
      </c>
      <c r="D222" s="187">
        <f>D225</f>
        <v>20000</v>
      </c>
      <c r="E222" s="150">
        <f>E225</f>
        <v>3000</v>
      </c>
      <c r="F222" s="152">
        <f t="shared" si="36"/>
        <v>17000</v>
      </c>
    </row>
    <row r="223" spans="1:20" s="193" customFormat="1" ht="61.5" customHeight="1">
      <c r="A223" s="175" t="s">
        <v>414</v>
      </c>
      <c r="B223" s="157" t="s">
        <v>13</v>
      </c>
      <c r="C223" s="157" t="s">
        <v>477</v>
      </c>
      <c r="D223" s="187">
        <f>D224</f>
        <v>20000</v>
      </c>
      <c r="E223" s="150">
        <f>E224</f>
        <v>3000</v>
      </c>
      <c r="F223" s="152">
        <f t="shared" si="36"/>
        <v>17000</v>
      </c>
    </row>
    <row r="224" spans="1:20" s="193" customFormat="1" ht="71.25" customHeight="1">
      <c r="A224" s="175" t="s">
        <v>415</v>
      </c>
      <c r="B224" s="157" t="s">
        <v>13</v>
      </c>
      <c r="C224" s="157" t="s">
        <v>478</v>
      </c>
      <c r="D224" s="187">
        <f>D225</f>
        <v>20000</v>
      </c>
      <c r="E224" s="150">
        <f>E225</f>
        <v>3000</v>
      </c>
      <c r="F224" s="152">
        <f t="shared" si="36"/>
        <v>17000</v>
      </c>
    </row>
    <row r="225" spans="1:6" s="193" customFormat="1" ht="69" customHeight="1">
      <c r="A225" s="178" t="s">
        <v>166</v>
      </c>
      <c r="B225" s="157" t="s">
        <v>13</v>
      </c>
      <c r="C225" s="157" t="s">
        <v>413</v>
      </c>
      <c r="D225" s="188">
        <v>20000</v>
      </c>
      <c r="E225" s="151">
        <v>3000</v>
      </c>
      <c r="F225" s="152">
        <f t="shared" si="36"/>
        <v>17000</v>
      </c>
    </row>
    <row r="226" spans="1:6" s="193" customFormat="1" ht="45" customHeight="1">
      <c r="A226" s="182" t="s">
        <v>210</v>
      </c>
      <c r="B226" s="157" t="s">
        <v>13</v>
      </c>
      <c r="C226" s="157" t="s">
        <v>529</v>
      </c>
      <c r="D226" s="153">
        <f t="shared" ref="D226:E228" si="38">D227</f>
        <v>800</v>
      </c>
      <c r="E226" s="151">
        <f t="shared" ref="E226:E227" si="39">E227</f>
        <v>210.53</v>
      </c>
      <c r="F226" s="152">
        <f t="shared" si="36"/>
        <v>589.47</v>
      </c>
    </row>
    <row r="227" spans="1:6" s="193" customFormat="1" ht="42.75" customHeight="1">
      <c r="A227" s="182" t="s">
        <v>211</v>
      </c>
      <c r="B227" s="157" t="s">
        <v>13</v>
      </c>
      <c r="C227" s="157" t="s">
        <v>407</v>
      </c>
      <c r="D227" s="153">
        <f t="shared" si="38"/>
        <v>800</v>
      </c>
      <c r="E227" s="151">
        <f t="shared" si="39"/>
        <v>210.53</v>
      </c>
      <c r="F227" s="152">
        <f t="shared" si="36"/>
        <v>589.47</v>
      </c>
    </row>
    <row r="228" spans="1:6" s="193" customFormat="1" ht="44.25" customHeight="1">
      <c r="A228" s="182" t="s">
        <v>212</v>
      </c>
      <c r="B228" s="157" t="s">
        <v>13</v>
      </c>
      <c r="C228" s="157" t="s">
        <v>408</v>
      </c>
      <c r="D228" s="153">
        <f t="shared" si="38"/>
        <v>800</v>
      </c>
      <c r="E228" s="150">
        <f t="shared" si="38"/>
        <v>210.53</v>
      </c>
      <c r="F228" s="152">
        <f t="shared" si="36"/>
        <v>589.47</v>
      </c>
    </row>
    <row r="229" spans="1:6" s="193" customFormat="1" ht="111" customHeight="1">
      <c r="A229" s="189" t="s">
        <v>562</v>
      </c>
      <c r="B229" s="157" t="s">
        <v>13</v>
      </c>
      <c r="C229" s="157" t="s">
        <v>409</v>
      </c>
      <c r="D229" s="153">
        <f>D231</f>
        <v>800</v>
      </c>
      <c r="E229" s="150">
        <f>E231</f>
        <v>210.53</v>
      </c>
      <c r="F229" s="152">
        <f t="shared" si="36"/>
        <v>589.47</v>
      </c>
    </row>
    <row r="230" spans="1:6" s="193" customFormat="1" ht="45" customHeight="1">
      <c r="A230" s="189" t="s">
        <v>213</v>
      </c>
      <c r="B230" s="157" t="s">
        <v>13</v>
      </c>
      <c r="C230" s="157" t="s">
        <v>479</v>
      </c>
      <c r="D230" s="153">
        <f>D231</f>
        <v>800</v>
      </c>
      <c r="E230" s="150">
        <f>E231</f>
        <v>210.53</v>
      </c>
      <c r="F230" s="152">
        <f t="shared" si="36"/>
        <v>589.47</v>
      </c>
    </row>
    <row r="231" spans="1:6" s="193" customFormat="1" ht="45.75" customHeight="1">
      <c r="A231" s="189" t="s">
        <v>213</v>
      </c>
      <c r="B231" s="157" t="s">
        <v>13</v>
      </c>
      <c r="C231" s="157" t="s">
        <v>410</v>
      </c>
      <c r="D231" s="153">
        <v>800</v>
      </c>
      <c r="E231" s="151">
        <v>210.53</v>
      </c>
      <c r="F231" s="152">
        <f t="shared" si="36"/>
        <v>589.47</v>
      </c>
    </row>
    <row r="232" spans="1:6" s="193" customFormat="1" ht="48" customHeight="1">
      <c r="A232" s="175" t="s">
        <v>91</v>
      </c>
      <c r="B232" s="190">
        <v>450</v>
      </c>
      <c r="C232" s="191" t="s">
        <v>129</v>
      </c>
      <c r="D232" s="195" t="s">
        <v>77</v>
      </c>
      <c r="E232" s="152">
        <f>источники!E10</f>
        <v>-521353.6099999994</v>
      </c>
      <c r="F232" s="192" t="s">
        <v>28</v>
      </c>
    </row>
    <row r="233" spans="1:6">
      <c r="A233" s="4"/>
      <c r="B233" s="3"/>
      <c r="C233" s="3"/>
      <c r="D233" s="3"/>
      <c r="E233" s="3"/>
      <c r="F233" s="3"/>
    </row>
    <row r="234" spans="1:6">
      <c r="A234" s="4"/>
      <c r="B234" s="3"/>
      <c r="C234" s="3"/>
      <c r="D234" s="3"/>
      <c r="E234" s="3"/>
      <c r="F234" s="3"/>
    </row>
    <row r="235" spans="1:6">
      <c r="A235" s="4"/>
      <c r="B235" s="3"/>
      <c r="C235" s="3"/>
      <c r="D235" s="3"/>
      <c r="E235" s="3"/>
      <c r="F235" s="3"/>
    </row>
    <row r="236" spans="1:6">
      <c r="A236" s="4"/>
      <c r="B236" s="3"/>
      <c r="C236" s="3"/>
      <c r="D236" s="3"/>
      <c r="E236" s="3"/>
      <c r="F236" s="3"/>
    </row>
    <row r="237" spans="1:6">
      <c r="A237" s="4"/>
      <c r="B237" s="3"/>
      <c r="C237" s="3"/>
      <c r="D237" s="3"/>
      <c r="E237" s="3"/>
      <c r="F237" s="3"/>
    </row>
    <row r="238" spans="1:6">
      <c r="A238" s="4"/>
      <c r="B238" s="3"/>
      <c r="C238" s="3"/>
      <c r="D238" s="3"/>
      <c r="E238" s="3"/>
      <c r="F238" s="3"/>
    </row>
    <row r="239" spans="1:6">
      <c r="A239" s="4"/>
      <c r="B239" s="3"/>
      <c r="C239" s="3"/>
      <c r="D239" s="3"/>
      <c r="E239" s="3"/>
      <c r="F239" s="3"/>
    </row>
    <row r="240" spans="1:6">
      <c r="A240" s="4"/>
      <c r="B240" s="3"/>
      <c r="C240" s="3"/>
      <c r="D240" s="3"/>
      <c r="E240" s="3"/>
      <c r="F240" s="3"/>
    </row>
    <row r="241" spans="1:6">
      <c r="A241" s="4"/>
      <c r="B241" s="3"/>
      <c r="C241" s="3"/>
      <c r="D241" s="3"/>
      <c r="E241" s="3"/>
      <c r="F241" s="3"/>
    </row>
    <row r="242" spans="1:6">
      <c r="A242" s="4"/>
      <c r="B242" s="3"/>
      <c r="C242" s="3"/>
      <c r="D242" s="3"/>
      <c r="E242" s="3"/>
      <c r="F242" s="3"/>
    </row>
    <row r="243" spans="1:6">
      <c r="A243" s="4"/>
      <c r="B243" s="3"/>
      <c r="C243" s="3"/>
      <c r="D243" s="3"/>
      <c r="E243" s="3"/>
      <c r="F243" s="3"/>
    </row>
    <row r="244" spans="1:6">
      <c r="A244" s="4"/>
      <c r="B244" s="3"/>
      <c r="C244" s="3"/>
      <c r="D244" s="3"/>
      <c r="E244" s="3"/>
      <c r="F244" s="3"/>
    </row>
    <row r="245" spans="1:6">
      <c r="A245" s="3"/>
      <c r="B245" s="3"/>
      <c r="C245" s="3"/>
      <c r="D245" s="3"/>
      <c r="E245" s="3"/>
      <c r="F245" s="3"/>
    </row>
    <row r="246" spans="1:6">
      <c r="A246" s="3"/>
      <c r="B246" s="3"/>
      <c r="C246" s="3"/>
      <c r="D246" s="3"/>
      <c r="E246" s="3"/>
      <c r="F246" s="3"/>
    </row>
    <row r="247" spans="1:6">
      <c r="A247" s="3"/>
      <c r="B247" s="3"/>
      <c r="C247" s="3"/>
      <c r="D247" s="3"/>
      <c r="E247" s="3"/>
      <c r="F247" s="3"/>
    </row>
    <row r="248" spans="1:6">
      <c r="C248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3" manualBreakCount="3">
    <brk id="119" max="5" man="1"/>
    <brk id="169" max="5" man="1"/>
    <brk id="1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zoomScale="75" zoomScaleSheetLayoutView="75" workbookViewId="0">
      <selection activeCell="D24" sqref="D24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105"/>
      <c r="B1" s="106"/>
      <c r="C1" s="107"/>
      <c r="D1" s="108"/>
      <c r="E1" s="108"/>
      <c r="F1" s="108"/>
    </row>
    <row r="2" spans="1:16">
      <c r="A2" s="109" t="s">
        <v>178</v>
      </c>
      <c r="B2" s="110"/>
      <c r="C2" s="111"/>
      <c r="D2" s="112"/>
      <c r="E2" s="113"/>
      <c r="F2" s="114"/>
    </row>
    <row r="3" spans="1:16">
      <c r="A3" s="115"/>
      <c r="B3" s="116"/>
      <c r="C3" s="117"/>
      <c r="D3" s="118"/>
      <c r="E3" s="118"/>
      <c r="F3" s="119"/>
    </row>
    <row r="4" spans="1:16" ht="18" customHeight="1">
      <c r="A4" s="120"/>
      <c r="B4" s="121" t="s">
        <v>10</v>
      </c>
      <c r="C4" s="122" t="s">
        <v>35</v>
      </c>
      <c r="D4" s="123" t="s">
        <v>31</v>
      </c>
      <c r="E4" s="124"/>
      <c r="F4" s="211" t="s">
        <v>67</v>
      </c>
    </row>
    <row r="5" spans="1:16">
      <c r="A5" s="122" t="s">
        <v>5</v>
      </c>
      <c r="B5" s="121" t="s">
        <v>11</v>
      </c>
      <c r="C5" s="122" t="s">
        <v>8</v>
      </c>
      <c r="D5" s="123" t="s">
        <v>30</v>
      </c>
      <c r="E5" s="125" t="s">
        <v>24</v>
      </c>
      <c r="F5" s="212"/>
    </row>
    <row r="6" spans="1:16">
      <c r="A6" s="126"/>
      <c r="B6" s="121" t="s">
        <v>12</v>
      </c>
      <c r="C6" s="127" t="s">
        <v>32</v>
      </c>
      <c r="D6" s="123" t="s">
        <v>3</v>
      </c>
      <c r="E6" s="128"/>
      <c r="F6" s="212"/>
    </row>
    <row r="7" spans="1:16">
      <c r="A7" s="122"/>
      <c r="B7" s="121"/>
      <c r="C7" s="122" t="s">
        <v>33</v>
      </c>
      <c r="D7" s="123"/>
      <c r="E7" s="125"/>
      <c r="F7" s="212"/>
    </row>
    <row r="8" spans="1:16">
      <c r="A8" s="122"/>
      <c r="B8" s="121"/>
      <c r="C8" s="127" t="s">
        <v>34</v>
      </c>
      <c r="D8" s="123"/>
      <c r="E8" s="125"/>
      <c r="F8" s="213"/>
    </row>
    <row r="9" spans="1:16">
      <c r="A9" s="129">
        <v>1</v>
      </c>
      <c r="B9" s="130">
        <v>2</v>
      </c>
      <c r="C9" s="130">
        <v>3</v>
      </c>
      <c r="D9" s="131" t="s">
        <v>1</v>
      </c>
      <c r="E9" s="131" t="s">
        <v>25</v>
      </c>
      <c r="F9" s="131" t="s">
        <v>26</v>
      </c>
    </row>
    <row r="10" spans="1:16" ht="54.75" customHeight="1">
      <c r="A10" s="132" t="s">
        <v>39</v>
      </c>
      <c r="B10" s="133" t="s">
        <v>14</v>
      </c>
      <c r="C10" s="100" t="s">
        <v>28</v>
      </c>
      <c r="D10" s="50">
        <v>0</v>
      </c>
      <c r="E10" s="50">
        <f>E19</f>
        <v>-521353.6099999994</v>
      </c>
      <c r="F10" s="50">
        <f>F19</f>
        <v>-521353.6099999994</v>
      </c>
    </row>
    <row r="11" spans="1:16" ht="57" customHeight="1">
      <c r="A11" s="132" t="s">
        <v>239</v>
      </c>
      <c r="B11" s="134" t="s">
        <v>16</v>
      </c>
      <c r="C11" s="38" t="str">
        <f>C10</f>
        <v>Х</v>
      </c>
      <c r="D11" s="94">
        <v>0</v>
      </c>
      <c r="E11" s="94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226</v>
      </c>
      <c r="B12" s="40" t="s">
        <v>16</v>
      </c>
      <c r="C12" s="40" t="s">
        <v>214</v>
      </c>
      <c r="D12" s="93">
        <v>0</v>
      </c>
      <c r="E12" s="93">
        <v>0</v>
      </c>
      <c r="F12" s="97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215</v>
      </c>
      <c r="B13" s="40" t="s">
        <v>16</v>
      </c>
      <c r="C13" s="40" t="s">
        <v>216</v>
      </c>
      <c r="D13" s="93">
        <v>0</v>
      </c>
      <c r="E13" s="93">
        <v>0</v>
      </c>
      <c r="F13" s="97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217</v>
      </c>
      <c r="B14" s="40" t="s">
        <v>16</v>
      </c>
      <c r="C14" s="40" t="s">
        <v>218</v>
      </c>
      <c r="D14" s="93">
        <v>0</v>
      </c>
      <c r="E14" s="93">
        <v>0</v>
      </c>
      <c r="F14" s="97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222</v>
      </c>
      <c r="B15" s="40" t="s">
        <v>16</v>
      </c>
      <c r="C15" s="40" t="s">
        <v>223</v>
      </c>
      <c r="D15" s="93">
        <v>0</v>
      </c>
      <c r="E15" s="93">
        <v>0</v>
      </c>
      <c r="F15" s="97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219</v>
      </c>
      <c r="B16" s="40" t="s">
        <v>16</v>
      </c>
      <c r="C16" s="40" t="s">
        <v>220</v>
      </c>
      <c r="D16" s="93">
        <v>0</v>
      </c>
      <c r="E16" s="93">
        <v>0</v>
      </c>
      <c r="F16" s="97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224</v>
      </c>
      <c r="B17" s="40" t="s">
        <v>16</v>
      </c>
      <c r="C17" s="40" t="s">
        <v>225</v>
      </c>
      <c r="D17" s="93">
        <v>0</v>
      </c>
      <c r="E17" s="93">
        <v>0</v>
      </c>
      <c r="F17" s="97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32" t="s">
        <v>40</v>
      </c>
      <c r="B18" s="133" t="s">
        <v>17</v>
      </c>
      <c r="C18" s="100" t="s">
        <v>28</v>
      </c>
      <c r="D18" s="98">
        <v>0</v>
      </c>
      <c r="E18" s="94">
        <v>0</v>
      </c>
      <c r="F18" s="97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32" t="s">
        <v>227</v>
      </c>
      <c r="B19" s="133" t="s">
        <v>15</v>
      </c>
      <c r="C19" s="135" t="s">
        <v>221</v>
      </c>
      <c r="D19" s="94">
        <v>0</v>
      </c>
      <c r="E19" s="50">
        <f>E20</f>
        <v>-521353.6099999994</v>
      </c>
      <c r="F19" s="50">
        <f>F20</f>
        <v>-521353.6099999994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32" t="s">
        <v>228</v>
      </c>
      <c r="B20" s="133" t="s">
        <v>15</v>
      </c>
      <c r="C20" s="135" t="s">
        <v>80</v>
      </c>
      <c r="D20" s="50">
        <v>0</v>
      </c>
      <c r="E20" s="50">
        <f>E21+E25</f>
        <v>-521353.6099999994</v>
      </c>
      <c r="F20" s="50">
        <f>E20</f>
        <v>-521353.6099999994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6" t="s">
        <v>229</v>
      </c>
      <c r="B21" s="133" t="s">
        <v>18</v>
      </c>
      <c r="C21" s="135" t="s">
        <v>81</v>
      </c>
      <c r="D21" s="99">
        <f t="shared" ref="D21:E23" si="0">D22</f>
        <v>-20869900</v>
      </c>
      <c r="E21" s="99">
        <f t="shared" si="0"/>
        <v>-20891282.84</v>
      </c>
      <c r="F21" s="100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6" t="s">
        <v>230</v>
      </c>
      <c r="B22" s="133" t="s">
        <v>18</v>
      </c>
      <c r="C22" s="135" t="s">
        <v>82</v>
      </c>
      <c r="D22" s="99">
        <f t="shared" si="0"/>
        <v>-20869900</v>
      </c>
      <c r="E22" s="99">
        <f t="shared" si="0"/>
        <v>-20891282.84</v>
      </c>
      <c r="F22" s="100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6" t="s">
        <v>231</v>
      </c>
      <c r="B23" s="133" t="s">
        <v>18</v>
      </c>
      <c r="C23" s="135" t="s">
        <v>83</v>
      </c>
      <c r="D23" s="99">
        <f t="shared" si="0"/>
        <v>-20869900</v>
      </c>
      <c r="E23" s="99">
        <f t="shared" si="0"/>
        <v>-20891282.84</v>
      </c>
      <c r="F23" s="101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6" t="s">
        <v>232</v>
      </c>
      <c r="B24" s="133" t="s">
        <v>18</v>
      </c>
      <c r="C24" s="135" t="s">
        <v>233</v>
      </c>
      <c r="D24" s="99">
        <v>-20869900</v>
      </c>
      <c r="E24" s="99">
        <v>-20891282.84</v>
      </c>
      <c r="F24" s="100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6" t="s">
        <v>234</v>
      </c>
      <c r="B25" s="133" t="s">
        <v>19</v>
      </c>
      <c r="C25" s="135" t="s">
        <v>84</v>
      </c>
      <c r="D25" s="99">
        <f t="shared" ref="D25:E26" si="1">D26</f>
        <v>19886700</v>
      </c>
      <c r="E25" s="50">
        <f t="shared" si="1"/>
        <v>20369929.23</v>
      </c>
      <c r="F25" s="101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6" t="s">
        <v>235</v>
      </c>
      <c r="B26" s="133" t="s">
        <v>19</v>
      </c>
      <c r="C26" s="135" t="s">
        <v>85</v>
      </c>
      <c r="D26" s="99">
        <f t="shared" si="1"/>
        <v>19886700</v>
      </c>
      <c r="E26" s="50">
        <f t="shared" si="1"/>
        <v>20369929.23</v>
      </c>
      <c r="F26" s="100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6" t="s">
        <v>236</v>
      </c>
      <c r="B27" s="133" t="s">
        <v>19</v>
      </c>
      <c r="C27" s="135" t="s">
        <v>86</v>
      </c>
      <c r="D27" s="99">
        <f>D28</f>
        <v>19886700</v>
      </c>
      <c r="E27" s="50">
        <f>E28</f>
        <v>20369929.23</v>
      </c>
      <c r="F27" s="100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6" t="s">
        <v>237</v>
      </c>
      <c r="B28" s="133" t="s">
        <v>19</v>
      </c>
      <c r="C28" s="135" t="s">
        <v>238</v>
      </c>
      <c r="D28" s="50">
        <f>доходы!D20</f>
        <v>19886700</v>
      </c>
      <c r="E28" s="50">
        <v>20369929.23</v>
      </c>
      <c r="F28" s="100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5" t="s">
        <v>127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17"/>
      <c r="AS34" s="17"/>
      <c r="AT34" s="17"/>
      <c r="AU34" s="17"/>
      <c r="AV34" s="209"/>
      <c r="AW34" s="209"/>
      <c r="AX34" s="209"/>
      <c r="AY34" s="209"/>
      <c r="AZ34" s="209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17"/>
      <c r="AL37" s="17"/>
      <c r="AM37" s="17"/>
      <c r="AN37" s="17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</row>
    <row r="38" spans="1:52" ht="24.75" customHeight="1">
      <c r="A38" s="44" t="s">
        <v>551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550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554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2017-03-06T09:30:14Z</cp:lastPrinted>
  <dcterms:created xsi:type="dcterms:W3CDTF">1999-06-18T11:49:53Z</dcterms:created>
  <dcterms:modified xsi:type="dcterms:W3CDTF">2017-05-25T11:20:18Z</dcterms:modified>
</cp:coreProperties>
</file>