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60" windowWidth="11085" windowHeight="817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'доходы'!$A$1:$G$84</definedName>
  </definedNames>
  <calcPr fullCalcOnLoad="1"/>
</workbook>
</file>

<file path=xl/sharedStrings.xml><?xml version="1.0" encoding="utf-8"?>
<sst xmlns="http://schemas.openxmlformats.org/spreadsheetml/2006/main" count="519" uniqueCount="277">
  <si>
    <t>383</t>
  </si>
  <si>
    <t>4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</si>
  <si>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</si>
  <si>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</si>
  <si>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</si>
  <si>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</si>
  <si>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</si>
  <si>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Код</t>
  </si>
  <si>
    <t>стро-</t>
  </si>
  <si>
    <t>ки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</si>
  <si>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</si>
  <si>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</si>
  <si>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</si>
  <si>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</si>
  <si>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</si>
  <si>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</si>
  <si>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</si>
  <si>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</si>
  <si>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</si>
  <si>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</si>
  <si>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х</t>
  </si>
  <si>
    <t xml:space="preserve">Изменение остатков средств                                    (стр.710 + стр.720) </t>
  </si>
  <si>
    <t>0503124</t>
  </si>
  <si>
    <t>800</t>
  </si>
  <si>
    <t>Исполнено</t>
  </si>
  <si>
    <t>Доходы  бюджета - всего</t>
  </si>
  <si>
    <t>увеличение остатков по внутренним расчетам (130800000, 130900000)</t>
  </si>
  <si>
    <t>уменьшение остатков по внутренним расчетам (121100000, 121200000)</t>
  </si>
  <si>
    <t>Расходы бюджета - всего</t>
  </si>
  <si>
    <t>всего</t>
  </si>
  <si>
    <t xml:space="preserve">бюджетных </t>
  </si>
  <si>
    <t>обязательств</t>
  </si>
  <si>
    <t>на банковские</t>
  </si>
  <si>
    <t>счета</t>
  </si>
  <si>
    <t>учреждений</t>
  </si>
  <si>
    <t xml:space="preserve">                   Форма 0503124  с.3</t>
  </si>
  <si>
    <t xml:space="preserve">                Форма 0503124  с.2</t>
  </si>
  <si>
    <t>Утвержденные</t>
  </si>
  <si>
    <t>бюджетные</t>
  </si>
  <si>
    <t>назначения</t>
  </si>
  <si>
    <t>перечислено</t>
  </si>
  <si>
    <t xml:space="preserve">учреждений, </t>
  </si>
  <si>
    <t xml:space="preserve"> администри-</t>
  </si>
  <si>
    <t>руемых</t>
  </si>
  <si>
    <t>поступлений</t>
  </si>
  <si>
    <t>823</t>
  </si>
  <si>
    <t>824</t>
  </si>
  <si>
    <t xml:space="preserve">Код дохода </t>
  </si>
  <si>
    <t xml:space="preserve">по бюджетной </t>
  </si>
  <si>
    <t>классификации</t>
  </si>
  <si>
    <t xml:space="preserve">дефицита </t>
  </si>
  <si>
    <t xml:space="preserve">бюджета </t>
  </si>
  <si>
    <t xml:space="preserve">Код источника </t>
  </si>
  <si>
    <t>Источники финансирования дефицита бюджета - всего</t>
  </si>
  <si>
    <t>источники внешнего финансирования бюджета</t>
  </si>
  <si>
    <t xml:space="preserve">Наименование </t>
  </si>
  <si>
    <t>Х</t>
  </si>
  <si>
    <t>951 01 05 00 00 00 0000 000</t>
  </si>
  <si>
    <t>04226020</t>
  </si>
  <si>
    <t>-</t>
  </si>
  <si>
    <t>увеличение прочих остатков денежных средств бюджетов</t>
  </si>
  <si>
    <t>951 01 05 00 00 00 0000 500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</si>
  <si>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</si>
  <si>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</si>
  <si>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</si>
  <si>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951 01 05 02 00 00 0000 500</t>
  </si>
  <si>
    <t>951 01 05 02 01 00 0000 510</t>
  </si>
  <si>
    <t>951 01 05 00 00 00 0000 600</t>
  </si>
  <si>
    <t>952 01 05 02 00 00 0000 600</t>
  </si>
  <si>
    <t>953 01 05 02 01 00 0000 610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</si>
  <si>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</si>
  <si>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</si>
  <si>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</si>
  <si>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</si>
  <si>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</si>
  <si>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</si>
  <si>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</si>
  <si>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</si>
  <si>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коммисариаты</t>
  </si>
  <si>
    <t>Иные межбюджетные трансферты</t>
  </si>
  <si>
    <t>Прочие межбюджетные трансферты, передаваемые бюджетам поселений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</si>
  <si>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</si>
  <si>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</si>
  <si>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</si>
  <si>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</si>
  <si>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</si>
  <si>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</si>
  <si>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</si>
  <si>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</si>
  <si>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</si>
  <si>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</si>
  <si>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</si>
  <si>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</si>
  <si>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</si>
  <si>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</si>
  <si>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</si>
  <si>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</si>
  <si>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</si>
  <si>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</si>
  <si>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</si>
  <si>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>000 2 02 04999 10 0000 151</t>
  </si>
  <si>
    <t>000 2 19 00000 00 0000 000</t>
  </si>
  <si>
    <t>000 2 19 05000 10 0000 151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</si>
  <si>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</si>
  <si>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</si>
  <si>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бюджетных, автономных учреждений, а также имущества государственных и муниципаьных унитарных предприятий, в том числе казеных)</t>
  </si>
  <si>
    <t>Дотации на выравнивание бюджетной обеспеченности</t>
  </si>
  <si>
    <t>000 1 01 02030 01 0000 110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</si>
  <si>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</si>
  <si>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</si>
  <si>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</si>
  <si>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</si>
  <si>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</si>
  <si>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Возврат остатков субсидий, субвенций и иных межбюджетных трансфертов, имеющих целевое назначение, прошлых лет</t>
  </si>
  <si>
    <t>ШТРАФЫ, САНКЦИИ,ВОЗМЕЩЕНИЕ УЩЕРБА</t>
  </si>
  <si>
    <t>000 1 16 00000 00 0000 000</t>
  </si>
  <si>
    <t xml:space="preserve">Руководитель финансово-    __________________              </t>
  </si>
  <si>
    <t>Главный бухгалтер     ________________                В.В.Куликова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</si>
  <si>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</si>
  <si>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</si>
  <si>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</si>
  <si>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Изменение остатков по внутренним расчетам (стр. 823 + стр. 824)</t>
  </si>
  <si>
    <t>000 1 03 02230 01 0000 110</t>
  </si>
  <si>
    <t>000 1 03 02240 01 0000 110</t>
  </si>
  <si>
    <t>000 1 03 02250 01 0000 110</t>
  </si>
  <si>
    <t>000 1 03 02260 01 0000 110</t>
  </si>
  <si>
    <t>000 1 03 00000 00 0000 000</t>
  </si>
  <si>
    <t>000 1 03 02000 01 0000 110</t>
  </si>
  <si>
    <t>БЕЗВОЗМЕЗДНЫЕ ПОСТУПЛЕНИЯ</t>
  </si>
  <si>
    <t>Единый сельскохозяйственный налог</t>
  </si>
  <si>
    <t>000 1 05 03000 01 0000 110</t>
  </si>
  <si>
    <t>000 1 05 03010 01 0000 110</t>
  </si>
  <si>
    <t>Прочие поступления от денежных взысканий (штрафов) и иных сумм в возмещение ущерба</t>
  </si>
  <si>
    <t>000 1 16 90000 00 0000 140</t>
  </si>
  <si>
    <t>60626165</t>
  </si>
  <si>
    <t xml:space="preserve">                        1. ДОХОДЫ БЮДЖЕТА</t>
  </si>
  <si>
    <t>Результат кассового исполнения бюджета (дефицит/профицит)</t>
  </si>
  <si>
    <t xml:space="preserve">                                                                                                  3. ИСТОЧНИКИ ФИНАНСИРОВАНИЯ ДЕФИЦИТА БЮДЖЕТА</t>
  </si>
  <si>
    <t xml:space="preserve">                                                   2. РАСХОДЫ БЮДЖЕТА</t>
  </si>
  <si>
    <t xml:space="preserve">                      по ОКПО</t>
  </si>
  <si>
    <t xml:space="preserve">                   по ОКТМО</t>
  </si>
  <si>
    <t xml:space="preserve">                      по ОКЕИ</t>
  </si>
  <si>
    <t xml:space="preserve">                            Дата</t>
  </si>
  <si>
    <t xml:space="preserve">                                                  Форма по ОКУД</t>
  </si>
  <si>
    <t xml:space="preserve">                 Глава по БК</t>
  </si>
  <si>
    <t>000 1 06 06033 13 0000 110</t>
  </si>
  <si>
    <t>Земельный налог с организаций</t>
  </si>
  <si>
    <t>000 1 06 06040 00 0000 110</t>
  </si>
  <si>
    <t>000 1 06 06043 13 0000 110</t>
  </si>
  <si>
    <t>Земельный налог с физических лиц</t>
  </si>
  <si>
    <t>000 1 11 05013 13 0000 120</t>
  </si>
  <si>
    <t>000 1 16 90050 13 0000 140</t>
  </si>
  <si>
    <t>000 2 02 01001 13 0000 151</t>
  </si>
  <si>
    <t>000 2 02 04999 13 0000 151</t>
  </si>
  <si>
    <t>000 2 02 03024 13 0000 151</t>
  </si>
  <si>
    <t>000 2 02 03015 13 0000 151</t>
  </si>
  <si>
    <t>951 01 05 02 01 13 0000 510</t>
  </si>
  <si>
    <t>954 01 05 02 01 13 0000 610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</si>
  <si>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</si>
  <si>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</si>
  <si>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</si>
  <si>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</si>
  <si>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</si>
  <si>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951 01 03 00 00 00 0000 000</t>
  </si>
  <si>
    <t>951 01 03 01 00 00 0000 000</t>
  </si>
  <si>
    <t>951 01 03 01 00 00 0000 700</t>
  </si>
  <si>
    <t>951 01 03 01 00 13 0000 710</t>
  </si>
  <si>
    <t xml:space="preserve">Изменение остатков средств на счетах по учёту средств бюджетов                                   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</si>
  <si>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</si>
  <si>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</si>
  <si>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</si>
  <si>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000 1 06 01030 13 0000 110</t>
  </si>
  <si>
    <t>Дотации бюджетам городских поселений на выравнивание бюджетной обеспеченности</t>
  </si>
  <si>
    <t>Субвенции бюджетам городских  поселений на осуществление первичного воинского учета на территориях,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</si>
  <si>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</si>
  <si>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</si>
  <si>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</si>
  <si>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</si>
  <si>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</si>
  <si>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</si>
  <si>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</si>
  <si>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</si>
  <si>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</si>
  <si>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</si>
  <si>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 РЕАЛИЗУЕМЫЕ НА ТЕРРИТОРИИ РОССИЙСКОЙ ФЕДЕРАЦИИ</t>
  </si>
  <si>
    <t>951 01 00 00 00 00 0000 000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</si>
  <si>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</si>
  <si>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</si>
  <si>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000 1 06 06030 00 0000 110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</si>
  <si>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законодательнными актами Российской Федерации на совершение нотариальных действий</t>
  </si>
  <si>
    <t xml:space="preserve">951 0104 0120000110 121 </t>
  </si>
  <si>
    <t>951 0104 0120000110 122</t>
  </si>
  <si>
    <t xml:space="preserve">951 0104 0120000190 244 </t>
  </si>
  <si>
    <t xml:space="preserve">951 0104 9990072390 244 </t>
  </si>
  <si>
    <t xml:space="preserve">951 0111 9910090300 870 </t>
  </si>
  <si>
    <t xml:space="preserve">951 0113 0120020130 853 </t>
  </si>
  <si>
    <t xml:space="preserve">951 0113 0620020220 244 </t>
  </si>
  <si>
    <t xml:space="preserve">951 0203 9990051180 121 </t>
  </si>
  <si>
    <t>951 0203 9990051180 129</t>
  </si>
  <si>
    <t xml:space="preserve">951 0203 9990051180 244 </t>
  </si>
  <si>
    <t xml:space="preserve">951 0309 0310020020 244 </t>
  </si>
  <si>
    <t xml:space="preserve">951 0309 0320020030 244 </t>
  </si>
  <si>
    <t xml:space="preserve">951 0309 0320085010 540 </t>
  </si>
  <si>
    <t xml:space="preserve">951 0309 0330020060 244 </t>
  </si>
  <si>
    <t xml:space="preserve">951 0409 0410020070 244 </t>
  </si>
  <si>
    <t xml:space="preserve">951 0409 04100S3510 244 </t>
  </si>
  <si>
    <t xml:space="preserve">951 0409 0420020010 244 </t>
  </si>
  <si>
    <t xml:space="preserve">951 0503 0510020120 244 </t>
  </si>
  <si>
    <t xml:space="preserve">951 0503 0520020140 244 </t>
  </si>
  <si>
    <t xml:space="preserve">951 0801 0210000590 611 </t>
  </si>
  <si>
    <t xml:space="preserve">951 1001 0630010010 312 </t>
  </si>
  <si>
    <t xml:space="preserve">951 1102 0220020160 244 </t>
  </si>
  <si>
    <t xml:space="preserve">951 1301 9920090090 730 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</si>
  <si>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</si>
  <si>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</si>
  <si>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</si>
  <si>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</si>
  <si>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</si>
  <si>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</si>
  <si>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иных платежей</t>
  </si>
  <si>
    <t>Резервные средства</t>
  </si>
  <si>
    <t>Уплата налога на имущество организаций и земельного налога</t>
  </si>
  <si>
    <t xml:space="preserve">Дотации бюджетам бюджетной системы  Российской Федерации </t>
  </si>
  <si>
    <t>Безвозмедные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</si>
  <si>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</si>
  <si>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</si>
  <si>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</si>
  <si>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государства</t>
  </si>
  <si>
    <t xml:space="preserve">Прочие доходы от компенсации затрат  бюджетов городских поселений </t>
  </si>
  <si>
    <t>000 1 13 00000 00 0000 000</t>
  </si>
  <si>
    <t>000 1 13 02000 00 0000 130</t>
  </si>
  <si>
    <t>000 1 13 02990 00 0000 130</t>
  </si>
  <si>
    <t>000 1 13 02995 13 0000 130</t>
  </si>
  <si>
    <t xml:space="preserve">                                           (подпись)             (расшифровка подписи)</t>
  </si>
  <si>
    <t xml:space="preserve"> Руководитель   __________________     Е.П. Буравикова</t>
  </si>
  <si>
    <t>экономической службы          (подпись)    (расшифровка подписи)</t>
  </si>
  <si>
    <t xml:space="preserve">                                  (подпись)                      (расшифровка подписи)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</si>
  <si>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</si>
  <si>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</si>
  <si>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</si>
  <si>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000 1 17 01050 13 0000 180</t>
  </si>
  <si>
    <t>951 0104 0120000110 129</t>
  </si>
  <si>
    <t xml:space="preserve">Уплата прочих налогов, сборов </t>
  </si>
  <si>
    <t>Обслуживание муниципального  долга</t>
  </si>
  <si>
    <t>Денежные взыскания (штрафы), за нарушение бюджетного законодательства Российской Федерации</t>
  </si>
  <si>
    <t>Денежные взыскания (штрафы), за нарушение бюджетного законодательства(в части  бюджета городских поселений)</t>
  </si>
  <si>
    <t>000 1 16 18000 00 0000 140</t>
  </si>
  <si>
    <t>000 1 16 18050 13 0000 140</t>
  </si>
  <si>
    <t>Денежные взыскания (штрафы), установленные законом субъектов   Российской Федерации за не соблюдение муниципальных правовых актов</t>
  </si>
  <si>
    <t>Денежные взыскания (штрафы), установленные законом субъектов   Российской Федерации за не соблюдение муниципальных правовых актов,зачисляемые в бюджеты поселений</t>
  </si>
  <si>
    <t>000 1 16 51040 02 0000 140</t>
  </si>
  <si>
    <t>000 1 16 51000 02 0000 140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</si>
  <si>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</si>
  <si>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000 1 11 05070 00 0000 120</t>
  </si>
  <si>
    <t>000 1 11 05075 13 0000 120</t>
  </si>
  <si>
    <t>Доходы от сдачи в аренду имущества,составляющего  казну городских поселений  (за исключением земельных участков)</t>
  </si>
  <si>
    <t>Межбюджетные трансферты, передаваемые бюджетам</t>
  </si>
  <si>
    <t>Межбюджетные трансферты, передаваемые бюджетам городских поселений</t>
  </si>
  <si>
    <t xml:space="preserve">951 0705 0610020210 244 </t>
  </si>
  <si>
    <t>К.А. Гергелюк</t>
  </si>
  <si>
    <t xml:space="preserve">951 0113 0120099990 851 </t>
  </si>
  <si>
    <t xml:space="preserve">951 0113 0120099990 852 </t>
  </si>
  <si>
    <t xml:space="preserve">951 0113 0120099990 853 </t>
  </si>
  <si>
    <t>финансового органа     Администрация Углеродовского городского поселения</t>
  </si>
  <si>
    <t xml:space="preserve">Наименование бюджета  Бюджет Углеродовского городского поселения </t>
  </si>
  <si>
    <t xml:space="preserve">Единица измерения:  руб </t>
  </si>
  <si>
    <t>Г.В. Тимошенко</t>
  </si>
  <si>
    <t>Периодичность:   месячная, квартальная, годовая</t>
  </si>
  <si>
    <t xml:space="preserve">                                                                            О КАССОВОМ ПОСТУПЛЕНИИ И ВЫБЫТИИ БЮДЖЕТНЫХ СРЕДСТВ</t>
  </si>
  <si>
    <t xml:space="preserve">                                                                                         ОТЧЕТ </t>
  </si>
  <si>
    <t>000 1 01 02020 01 0000 110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</si>
  <si>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</si>
  <si>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</si>
  <si>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000 1 16 33050 13 0000 140</t>
  </si>
  <si>
    <t xml:space="preserve">                                                                                                                                                                                                       на  1 февраля 2018 г.</t>
  </si>
  <si>
    <t>01.02.2018</t>
  </si>
  <si>
    <t>"06" февраля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</si>
</sst>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[Red]\-&quot;£&quot;#,##0"/>
    <numFmt numFmtId="173" formatCode="#,##0.00_р_."/>
    <numFmt numFmtId="174" formatCode="#,##0.00&quot;р.&quot;"/>
    <numFmt numFmtId="175" formatCode="#,##0.00_ ;\-#,##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0"/>
    </font>
    <font>
      <sz val="8"/>
      <color theme="1"/>
      <name val="Arial Cyr"/>
      <family val="2"/>
    </font>
    <font>
      <sz val="16"/>
      <color theme="1"/>
      <name val="Arial Cyr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6"/>
      <color theme="1"/>
      <name val="Arial"/>
      <family val="2"/>
    </font>
    <font>
      <sz val="12"/>
      <color theme="1"/>
      <name val="Arial Cyr"/>
      <family val="0"/>
    </font>
    <font>
      <b/>
      <sz val="16"/>
      <color theme="1"/>
      <name val="Arial Cyr"/>
      <family val="0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hair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4" fillId="0" borderId="0" xfId="0" applyNumberFormat="1" applyFont="1" applyBorder="1" applyAlignment="1">
      <alignment/>
    </xf>
    <xf numFmtId="0" fontId="63" fillId="0" borderId="12" xfId="0" applyFont="1" applyBorder="1" applyAlignment="1">
      <alignment horizontal="left"/>
    </xf>
    <xf numFmtId="49" fontId="63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/>
    </xf>
    <xf numFmtId="49" fontId="65" fillId="0" borderId="24" xfId="0" applyNumberFormat="1" applyFont="1" applyFill="1" applyBorder="1" applyAlignment="1">
      <alignment horizontal="center"/>
    </xf>
    <xf numFmtId="4" fontId="66" fillId="0" borderId="22" xfId="0" applyNumberFormat="1" applyFont="1" applyFill="1" applyBorder="1" applyAlignment="1">
      <alignment horizontal="right"/>
    </xf>
    <xf numFmtId="4" fontId="65" fillId="0" borderId="24" xfId="0" applyNumberFormat="1" applyFont="1" applyFill="1" applyBorder="1" applyAlignment="1">
      <alignment horizontal="center"/>
    </xf>
    <xf numFmtId="4" fontId="66" fillId="0" borderId="23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63" fillId="0" borderId="15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49" fontId="64" fillId="0" borderId="16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/>
    </xf>
    <xf numFmtId="0" fontId="64" fillId="0" borderId="0" xfId="0" applyFont="1" applyFill="1" applyAlignment="1">
      <alignment horizontal="center"/>
    </xf>
    <xf numFmtId="0" fontId="64" fillId="0" borderId="15" xfId="0" applyFont="1" applyFill="1" applyBorder="1" applyAlignment="1">
      <alignment/>
    </xf>
    <xf numFmtId="49" fontId="64" fillId="0" borderId="15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left"/>
    </xf>
    <xf numFmtId="0" fontId="64" fillId="0" borderId="14" xfId="0" applyFont="1" applyFill="1" applyBorder="1" applyAlignment="1">
      <alignment/>
    </xf>
    <xf numFmtId="49" fontId="64" fillId="0" borderId="14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/>
    </xf>
    <xf numFmtId="0" fontId="68" fillId="0" borderId="14" xfId="0" applyFont="1" applyFill="1" applyBorder="1" applyAlignment="1">
      <alignment horizontal="left"/>
    </xf>
    <xf numFmtId="49" fontId="64" fillId="0" borderId="11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left" wrapText="1"/>
    </xf>
    <xf numFmtId="49" fontId="69" fillId="0" borderId="28" xfId="0" applyNumberFormat="1" applyFont="1" applyFill="1" applyBorder="1" applyAlignment="1">
      <alignment horizontal="center" wrapText="1"/>
    </xf>
    <xf numFmtId="49" fontId="70" fillId="0" borderId="23" xfId="0" applyNumberFormat="1" applyFont="1" applyFill="1" applyBorder="1" applyAlignment="1">
      <alignment horizontal="center"/>
    </xf>
    <xf numFmtId="4" fontId="66" fillId="0" borderId="23" xfId="0" applyNumberFormat="1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left" wrapText="1"/>
    </xf>
    <xf numFmtId="0" fontId="63" fillId="0" borderId="30" xfId="0" applyFont="1" applyFill="1" applyBorder="1" applyAlignment="1">
      <alignment/>
    </xf>
    <xf numFmtId="0" fontId="69" fillId="0" borderId="27" xfId="0" applyFont="1" applyFill="1" applyBorder="1" applyAlignment="1">
      <alignment horizontal="left" wrapText="1"/>
    </xf>
    <xf numFmtId="0" fontId="63" fillId="0" borderId="31" xfId="0" applyFont="1" applyFill="1" applyBorder="1" applyAlignment="1">
      <alignment horizontal="center"/>
    </xf>
    <xf numFmtId="49" fontId="64" fillId="0" borderId="32" xfId="0" applyNumberFormat="1" applyFont="1" applyFill="1" applyBorder="1" applyAlignment="1">
      <alignment horizontal="center"/>
    </xf>
    <xf numFmtId="0" fontId="68" fillId="0" borderId="27" xfId="0" applyFont="1" applyFill="1" applyBorder="1" applyAlignment="1">
      <alignment horizontal="left" wrapText="1"/>
    </xf>
    <xf numFmtId="49" fontId="64" fillId="0" borderId="31" xfId="0" applyNumberFormat="1" applyFont="1" applyFill="1" applyBorder="1" applyAlignment="1">
      <alignment horizontal="center"/>
    </xf>
    <xf numFmtId="49" fontId="68" fillId="0" borderId="33" xfId="0" applyNumberFormat="1" applyFont="1" applyFill="1" applyBorder="1" applyAlignment="1">
      <alignment horizontal="center" wrapText="1"/>
    </xf>
    <xf numFmtId="49" fontId="71" fillId="0" borderId="25" xfId="0" applyNumberFormat="1" applyFont="1" applyFill="1" applyBorder="1" applyAlignment="1">
      <alignment horizontal="center"/>
    </xf>
    <xf numFmtId="49" fontId="69" fillId="0" borderId="34" xfId="0" applyNumberFormat="1" applyFont="1" applyFill="1" applyBorder="1" applyAlignment="1">
      <alignment horizontal="center" wrapText="1"/>
    </xf>
    <xf numFmtId="49" fontId="72" fillId="0" borderId="25" xfId="0" applyNumberFormat="1" applyFont="1" applyFill="1" applyBorder="1" applyAlignment="1">
      <alignment horizontal="center"/>
    </xf>
    <xf numFmtId="49" fontId="73" fillId="0" borderId="25" xfId="0" applyNumberFormat="1" applyFont="1" applyFill="1" applyBorder="1" applyAlignment="1">
      <alignment horizontal="left"/>
    </xf>
    <xf numFmtId="4" fontId="65" fillId="0" borderId="24" xfId="0" applyNumberFormat="1" applyFont="1" applyFill="1" applyBorder="1" applyAlignment="1">
      <alignment horizontal="right"/>
    </xf>
    <xf numFmtId="49" fontId="73" fillId="0" borderId="22" xfId="0" applyNumberFormat="1" applyFont="1" applyFill="1" applyBorder="1" applyAlignment="1">
      <alignment/>
    </xf>
    <xf numFmtId="49" fontId="74" fillId="0" borderId="35" xfId="0" applyNumberFormat="1" applyFont="1" applyFill="1" applyBorder="1" applyAlignment="1">
      <alignment horizontal="center"/>
    </xf>
    <xf numFmtId="0" fontId="69" fillId="0" borderId="27" xfId="0" applyFont="1" applyFill="1" applyBorder="1" applyAlignment="1">
      <alignment horizontal="justify" vertical="justify" wrapText="1"/>
    </xf>
    <xf numFmtId="49" fontId="69" fillId="0" borderId="36" xfId="0" applyNumberFormat="1" applyFont="1" applyFill="1" applyBorder="1" applyAlignment="1">
      <alignment horizontal="center" wrapText="1"/>
    </xf>
    <xf numFmtId="49" fontId="65" fillId="0" borderId="25" xfId="0" applyNumberFormat="1" applyFont="1" applyFill="1" applyBorder="1" applyAlignment="1">
      <alignment horizontal="center"/>
    </xf>
    <xf numFmtId="49" fontId="64" fillId="0" borderId="37" xfId="0" applyNumberFormat="1" applyFont="1" applyFill="1" applyBorder="1" applyAlignment="1">
      <alignment horizontal="center"/>
    </xf>
    <xf numFmtId="49" fontId="65" fillId="0" borderId="14" xfId="0" applyNumberFormat="1" applyFont="1" applyFill="1" applyBorder="1" applyAlignment="1">
      <alignment horizontal="center"/>
    </xf>
    <xf numFmtId="49" fontId="64" fillId="0" borderId="38" xfId="0" applyNumberFormat="1" applyFont="1" applyFill="1" applyBorder="1" applyAlignment="1">
      <alignment horizontal="center"/>
    </xf>
    <xf numFmtId="0" fontId="68" fillId="0" borderId="39" xfId="0" applyFont="1" applyFill="1" applyBorder="1" applyAlignment="1">
      <alignment horizontal="left" wrapText="1"/>
    </xf>
    <xf numFmtId="49" fontId="69" fillId="0" borderId="40" xfId="0" applyNumberFormat="1" applyFont="1" applyFill="1" applyBorder="1" applyAlignment="1">
      <alignment horizontal="center" wrapText="1"/>
    </xf>
    <xf numFmtId="49" fontId="65" fillId="0" borderId="18" xfId="0" applyNumberFormat="1" applyFont="1" applyFill="1" applyBorder="1" applyAlignment="1">
      <alignment horizontal="center"/>
    </xf>
    <xf numFmtId="49" fontId="64" fillId="0" borderId="4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42" xfId="0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wrapText="1"/>
    </xf>
    <xf numFmtId="49" fontId="12" fillId="0" borderId="43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 indent="2"/>
    </xf>
    <xf numFmtId="49" fontId="3" fillId="0" borderId="36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right"/>
    </xf>
    <xf numFmtId="49" fontId="3" fillId="0" borderId="4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0" fontId="7" fillId="0" borderId="4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" fontId="16" fillId="0" borderId="18" xfId="0" applyNumberFormat="1" applyFont="1" applyFill="1" applyBorder="1" applyAlignment="1">
      <alignment horizontal="center"/>
    </xf>
    <xf numFmtId="4" fontId="15" fillId="0" borderId="22" xfId="0" applyNumberFormat="1" applyFont="1" applyFill="1" applyBorder="1" applyAlignment="1">
      <alignment horizontal="center"/>
    </xf>
    <xf numFmtId="49" fontId="15" fillId="0" borderId="46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left" vertical="top" wrapText="1"/>
    </xf>
    <xf numFmtId="49" fontId="8" fillId="0" borderId="33" xfId="0" applyNumberFormat="1" applyFont="1" applyFill="1" applyBorder="1" applyAlignment="1">
      <alignment horizontal="center" wrapText="1"/>
    </xf>
    <xf numFmtId="0" fontId="6" fillId="0" borderId="48" xfId="0" applyNumberFormat="1" applyFont="1" applyFill="1" applyBorder="1" applyAlignment="1">
      <alignment vertical="top" wrapText="1"/>
    </xf>
    <xf numFmtId="0" fontId="6" fillId="0" borderId="48" xfId="0" applyFont="1" applyFill="1" applyBorder="1" applyAlignment="1">
      <alignment vertical="top" wrapText="1"/>
    </xf>
    <xf numFmtId="49" fontId="6" fillId="0" borderId="34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wrapText="1"/>
    </xf>
    <xf numFmtId="49" fontId="6" fillId="0" borderId="40" xfId="0" applyNumberFormat="1" applyFont="1" applyFill="1" applyBorder="1" applyAlignment="1">
      <alignment horizontal="center" wrapText="1"/>
    </xf>
    <xf numFmtId="4" fontId="9" fillId="33" borderId="22" xfId="0" applyNumberFormat="1" applyFont="1" applyFill="1" applyBorder="1" applyAlignment="1">
      <alignment horizontal="right"/>
    </xf>
    <xf numFmtId="4" fontId="10" fillId="33" borderId="15" xfId="0" applyNumberFormat="1" applyFont="1" applyFill="1" applyBorder="1" applyAlignment="1">
      <alignment horizontal="right"/>
    </xf>
    <xf numFmtId="4" fontId="10" fillId="33" borderId="24" xfId="0" applyNumberFormat="1" applyFont="1" applyFill="1" applyBorder="1" applyAlignment="1">
      <alignment horizontal="right"/>
    </xf>
    <xf numFmtId="4" fontId="9" fillId="33" borderId="22" xfId="0" applyNumberFormat="1" applyFont="1" applyFill="1" applyBorder="1" applyAlignment="1">
      <alignment/>
    </xf>
    <xf numFmtId="4" fontId="16" fillId="33" borderId="22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right" wrapText="1"/>
    </xf>
    <xf numFmtId="0" fontId="0" fillId="0" borderId="22" xfId="0" applyFill="1" applyBorder="1" applyAlignment="1">
      <alignment vertical="top" wrapText="1"/>
    </xf>
    <xf numFmtId="49" fontId="6" fillId="0" borderId="34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right" wrapText="1"/>
    </xf>
    <xf numFmtId="173" fontId="9" fillId="33" borderId="37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33" borderId="10" xfId="0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right" vertical="center" wrapText="1"/>
    </xf>
    <xf numFmtId="173" fontId="9" fillId="33" borderId="37" xfId="0" applyNumberFormat="1" applyFont="1" applyFill="1" applyBorder="1" applyAlignment="1">
      <alignment horizontal="right" vertical="center" wrapText="1"/>
    </xf>
    <xf numFmtId="4" fontId="10" fillId="0" borderId="43" xfId="0" applyNumberFormat="1" applyFont="1" applyFill="1" applyBorder="1" applyAlignment="1">
      <alignment horizontal="right"/>
    </xf>
    <xf numFmtId="49" fontId="3" fillId="0" borderId="4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173" fontId="9" fillId="33" borderId="48" xfId="0" applyNumberFormat="1" applyFont="1" applyFill="1" applyBorder="1" applyAlignment="1">
      <alignment horizontal="center" vertical="center" wrapText="1"/>
    </xf>
    <xf numFmtId="4" fontId="9" fillId="33" borderId="48" xfId="0" applyNumberFormat="1" applyFont="1" applyFill="1" applyBorder="1" applyAlignment="1">
      <alignment horizontal="center" vertical="center" wrapText="1"/>
    </xf>
    <xf numFmtId="173" fontId="9" fillId="0" borderId="4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33" borderId="48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173" fontId="9" fillId="0" borderId="48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33" borderId="48" xfId="0" applyNumberFormat="1" applyFont="1" applyFill="1" applyBorder="1" applyAlignment="1">
      <alignment horizontal="center" vertical="center" wrapText="1"/>
    </xf>
    <xf numFmtId="173" fontId="9" fillId="33" borderId="37" xfId="0" applyNumberFormat="1" applyFont="1" applyFill="1" applyBorder="1" applyAlignment="1">
      <alignment horizontal="center" vertical="center" wrapText="1"/>
    </xf>
    <xf numFmtId="173" fontId="9" fillId="0" borderId="37" xfId="0" applyNumberFormat="1" applyFont="1" applyFill="1" applyBorder="1" applyAlignment="1">
      <alignment horizontal="center" vertical="center" wrapText="1"/>
    </xf>
    <xf numFmtId="4" fontId="9" fillId="33" borderId="48" xfId="0" applyNumberFormat="1" applyFont="1" applyFill="1" applyBorder="1" applyAlignment="1">
      <alignment horizontal="center" vertical="center" wrapText="1"/>
    </xf>
    <xf numFmtId="4" fontId="9" fillId="33" borderId="37" xfId="0" applyNumberFormat="1" applyFont="1" applyFill="1" applyBorder="1" applyAlignment="1">
      <alignment horizontal="center" vertical="center" wrapText="1"/>
    </xf>
    <xf numFmtId="173" fontId="9" fillId="33" borderId="48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45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43" xfId="0" applyNumberFormat="1" applyFont="1" applyFill="1" applyBorder="1" applyAlignment="1">
      <alignment horizontal="center" vertical="center"/>
    </xf>
    <xf numFmtId="4" fontId="10" fillId="33" borderId="48" xfId="0" applyNumberFormat="1" applyFont="1" applyFill="1" applyBorder="1" applyAlignment="1">
      <alignment horizontal="center" vertical="center"/>
    </xf>
    <xf numFmtId="4" fontId="10" fillId="33" borderId="37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>
      <alignment horizontal="center" vertical="center" wrapText="1"/>
    </xf>
    <xf numFmtId="172" fontId="10" fillId="0" borderId="53" xfId="0" applyNumberFormat="1" applyFont="1" applyFill="1" applyBorder="1" applyAlignment="1">
      <alignment horizontal="center" vertical="center" wrapText="1"/>
    </xf>
    <xf numFmtId="172" fontId="10" fillId="0" borderId="49" xfId="0" applyNumberFormat="1" applyFont="1" applyFill="1" applyBorder="1" applyAlignment="1">
      <alignment horizontal="center" vertical="center" wrapText="1"/>
    </xf>
    <xf numFmtId="172" fontId="10" fillId="0" borderId="44" xfId="0" applyNumberFormat="1" applyFont="1" applyFill="1" applyBorder="1" applyAlignment="1">
      <alignment horizontal="center" vertical="center" wrapText="1"/>
    </xf>
    <xf numFmtId="173" fontId="9" fillId="0" borderId="48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173" fontId="9" fillId="0" borderId="54" xfId="0" applyNumberFormat="1" applyFont="1" applyFill="1" applyBorder="1" applyAlignment="1">
      <alignment horizontal="right" wrapText="1"/>
    </xf>
    <xf numFmtId="173" fontId="9" fillId="0" borderId="55" xfId="0" applyNumberFormat="1" applyFont="1" applyFill="1" applyBorder="1" applyAlignment="1">
      <alignment horizontal="right" wrapText="1"/>
    </xf>
    <xf numFmtId="173" fontId="9" fillId="0" borderId="56" xfId="0" applyNumberFormat="1" applyFont="1" applyFill="1" applyBorder="1" applyAlignment="1">
      <alignment horizontal="right" wrapText="1"/>
    </xf>
    <xf numFmtId="173" fontId="9" fillId="0" borderId="57" xfId="0" applyNumberFormat="1" applyFont="1" applyFill="1" applyBorder="1" applyAlignment="1">
      <alignment horizontal="right" wrapText="1"/>
    </xf>
    <xf numFmtId="173" fontId="9" fillId="0" borderId="52" xfId="0" applyNumberFormat="1" applyFont="1" applyFill="1" applyBorder="1" applyAlignment="1">
      <alignment horizontal="center" wrapText="1"/>
    </xf>
    <xf numFmtId="173" fontId="9" fillId="0" borderId="43" xfId="0" applyNumberFormat="1" applyFont="1" applyFill="1" applyBorder="1" applyAlignment="1">
      <alignment horizontal="center" wrapText="1"/>
    </xf>
    <xf numFmtId="173" fontId="9" fillId="0" borderId="48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 wrapText="1"/>
    </xf>
    <xf numFmtId="173" fontId="9" fillId="33" borderId="58" xfId="0" applyNumberFormat="1" applyFont="1" applyFill="1" applyBorder="1" applyAlignment="1">
      <alignment horizontal="center" vertical="center" wrapText="1"/>
    </xf>
    <xf numFmtId="4" fontId="10" fillId="0" borderId="48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48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73" fontId="9" fillId="33" borderId="58" xfId="0" applyNumberFormat="1" applyFont="1" applyFill="1" applyBorder="1" applyAlignment="1">
      <alignment horizontal="center" vertical="center"/>
    </xf>
    <xf numFmtId="4" fontId="9" fillId="33" borderId="48" xfId="0" applyNumberFormat="1" applyFont="1" applyFill="1" applyBorder="1" applyAlignment="1">
      <alignment horizontal="center" vertical="center"/>
    </xf>
    <xf numFmtId="4" fontId="9" fillId="33" borderId="37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65" fillId="0" borderId="15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4" fontId="65" fillId="0" borderId="15" xfId="0" applyNumberFormat="1" applyFont="1" applyFill="1" applyBorder="1" applyAlignment="1">
      <alignment horizontal="center"/>
    </xf>
    <xf numFmtId="49" fontId="65" fillId="0" borderId="15" xfId="0" applyNumberFormat="1" applyFont="1" applyFill="1" applyBorder="1" applyAlignment="1">
      <alignment horizontal="center"/>
    </xf>
    <xf numFmtId="49" fontId="68" fillId="0" borderId="36" xfId="0" applyNumberFormat="1" applyFont="1" applyFill="1" applyBorder="1" applyAlignment="1">
      <alignment horizontal="center" wrapText="1"/>
    </xf>
    <xf numFmtId="0" fontId="63" fillId="0" borderId="33" xfId="0" applyFont="1" applyFill="1" applyBorder="1" applyAlignment="1">
      <alignment horizontal="center" wrapText="1"/>
    </xf>
    <xf numFmtId="49" fontId="69" fillId="0" borderId="36" xfId="0" applyNumberFormat="1" applyFont="1" applyFill="1" applyBorder="1" applyAlignment="1">
      <alignment horizontal="center" wrapText="1"/>
    </xf>
    <xf numFmtId="0" fontId="64" fillId="0" borderId="20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49" fontId="70" fillId="0" borderId="15" xfId="0" applyNumberFormat="1" applyFont="1" applyFill="1" applyBorder="1" applyAlignment="1">
      <alignment horizontal="center"/>
    </xf>
    <xf numFmtId="49" fontId="70" fillId="0" borderId="24" xfId="0" applyNumberFormat="1" applyFont="1" applyFill="1" applyBorder="1" applyAlignment="1">
      <alignment horizontal="center"/>
    </xf>
    <xf numFmtId="49" fontId="71" fillId="0" borderId="15" xfId="0" applyNumberFormat="1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/>
    </xf>
    <xf numFmtId="4" fontId="63" fillId="0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showGridLines="0" view="pageBreakPreview" zoomScaleSheetLayoutView="100" zoomScalePageLayoutView="0" workbookViewId="0" topLeftCell="A19">
      <selection activeCell="D14" sqref="D14"/>
    </sheetView>
  </sheetViews>
  <sheetFormatPr defaultColWidth="9.00390625" defaultRowHeight="12.75"/>
  <cols>
    <col min="1" max="1" width="43.625" style="2" customWidth="1"/>
    <col min="2" max="2" width="10.00390625" style="2" customWidth="1"/>
    <col min="3" max="3" width="39.00390625" style="2" customWidth="1"/>
    <col min="4" max="4" width="28.75390625" style="220" customWidth="1"/>
    <col min="5" max="5" width="0.12890625" style="1" customWidth="1"/>
    <col min="6" max="6" width="21.00390625" style="220" customWidth="1"/>
    <col min="7" max="7" width="17.25390625" style="0" customWidth="1"/>
  </cols>
  <sheetData>
    <row r="2" spans="2:4" ht="13.5" customHeight="1">
      <c r="B2" s="199" t="s">
        <v>269</v>
      </c>
      <c r="C2" s="200"/>
      <c r="D2" s="209"/>
    </row>
    <row r="3" spans="1:7" s="26" customFormat="1" ht="15" customHeight="1" thickBot="1">
      <c r="A3" s="206" t="s">
        <v>268</v>
      </c>
      <c r="B3" s="200"/>
      <c r="C3" s="200"/>
      <c r="D3" s="209"/>
      <c r="E3" s="200"/>
      <c r="F3" s="222"/>
      <c r="G3" s="25" t="s">
        <v>2</v>
      </c>
    </row>
    <row r="4" spans="2:7" ht="13.5" customHeight="1">
      <c r="B4" s="8"/>
      <c r="D4" s="210"/>
      <c r="E4" s="202" t="s">
        <v>143</v>
      </c>
      <c r="F4" s="223"/>
      <c r="G4" s="203" t="s">
        <v>22</v>
      </c>
    </row>
    <row r="5" spans="1:7" ht="13.5" customHeight="1">
      <c r="A5" s="201" t="s">
        <v>274</v>
      </c>
      <c r="B5" s="201"/>
      <c r="C5" s="201"/>
      <c r="D5" s="207"/>
      <c r="E5" s="200"/>
      <c r="F5" s="207" t="s">
        <v>142</v>
      </c>
      <c r="G5" s="12" t="s">
        <v>275</v>
      </c>
    </row>
    <row r="6" spans="1:7" ht="13.5" customHeight="1">
      <c r="A6" s="8"/>
      <c r="B6" s="8"/>
      <c r="C6" s="8"/>
      <c r="D6" s="211"/>
      <c r="E6" s="37"/>
      <c r="F6" s="207"/>
      <c r="G6" s="24"/>
    </row>
    <row r="7" spans="1:7" ht="9.75" customHeight="1">
      <c r="A7" s="8" t="s">
        <v>55</v>
      </c>
      <c r="B7" s="8"/>
      <c r="C7" s="8"/>
      <c r="D7" s="211"/>
      <c r="E7" s="37"/>
      <c r="F7" s="207" t="s">
        <v>139</v>
      </c>
      <c r="G7" s="12" t="s">
        <v>58</v>
      </c>
    </row>
    <row r="8" spans="1:10" ht="18" customHeight="1">
      <c r="A8" s="8" t="s">
        <v>263</v>
      </c>
      <c r="B8" s="8"/>
      <c r="C8" s="8"/>
      <c r="D8" s="211"/>
      <c r="E8" s="37"/>
      <c r="F8" s="207" t="s">
        <v>144</v>
      </c>
      <c r="G8" s="28">
        <v>951</v>
      </c>
      <c r="J8" s="20"/>
    </row>
    <row r="9" spans="1:7" ht="15.75" customHeight="1">
      <c r="A9" s="8" t="s">
        <v>264</v>
      </c>
      <c r="B9" s="8"/>
      <c r="C9" s="8"/>
      <c r="D9" s="211"/>
      <c r="E9" s="37"/>
      <c r="F9" s="207" t="s">
        <v>140</v>
      </c>
      <c r="G9" s="12" t="s">
        <v>134</v>
      </c>
    </row>
    <row r="10" spans="1:7" ht="13.5" customHeight="1">
      <c r="A10" s="8" t="s">
        <v>267</v>
      </c>
      <c r="B10" s="8"/>
      <c r="C10" s="8"/>
      <c r="D10" s="211"/>
      <c r="E10" s="37"/>
      <c r="F10" s="207"/>
      <c r="G10" s="12"/>
    </row>
    <row r="11" spans="1:7" ht="13.5" customHeight="1" thickBot="1">
      <c r="A11" s="8" t="s">
        <v>265</v>
      </c>
      <c r="B11" s="8"/>
      <c r="C11" s="8"/>
      <c r="D11" s="211"/>
      <c r="E11" s="37"/>
      <c r="F11" s="207" t="s">
        <v>141</v>
      </c>
      <c r="G11" s="204" t="s">
        <v>0</v>
      </c>
    </row>
    <row r="12" spans="2:7" ht="11.25" customHeight="1">
      <c r="B12" s="17"/>
      <c r="C12" s="41" t="s">
        <v>135</v>
      </c>
      <c r="D12" s="210"/>
      <c r="E12" s="7"/>
      <c r="F12" s="210"/>
      <c r="G12" s="205"/>
    </row>
    <row r="13" spans="1:7" ht="15" customHeight="1">
      <c r="A13" s="16"/>
      <c r="B13" s="16"/>
      <c r="C13" s="9"/>
      <c r="D13" s="212"/>
      <c r="E13" s="10"/>
      <c r="F13" s="212"/>
      <c r="G13" s="11"/>
    </row>
    <row r="14" spans="1:7" ht="10.5" customHeight="1">
      <c r="A14" s="5"/>
      <c r="B14" s="6" t="s">
        <v>7</v>
      </c>
      <c r="C14" s="15" t="s">
        <v>47</v>
      </c>
      <c r="D14" s="189" t="s">
        <v>37</v>
      </c>
      <c r="E14" s="190"/>
      <c r="F14" s="224"/>
      <c r="G14" s="31"/>
    </row>
    <row r="15" spans="1:8" ht="10.5" customHeight="1">
      <c r="A15" s="6" t="s">
        <v>3</v>
      </c>
      <c r="B15" s="6" t="s">
        <v>8</v>
      </c>
      <c r="C15" s="15" t="s">
        <v>48</v>
      </c>
      <c r="D15" s="22" t="s">
        <v>38</v>
      </c>
      <c r="E15" s="191"/>
      <c r="F15" s="221" t="s">
        <v>24</v>
      </c>
      <c r="G15" s="6"/>
      <c r="H15" s="14"/>
    </row>
    <row r="16" spans="1:7" ht="10.5" customHeight="1">
      <c r="A16" s="6"/>
      <c r="B16" s="6" t="s">
        <v>9</v>
      </c>
      <c r="C16" s="20" t="s">
        <v>49</v>
      </c>
      <c r="D16" s="195" t="s">
        <v>39</v>
      </c>
      <c r="E16" s="196"/>
      <c r="F16" s="225"/>
      <c r="G16" s="32"/>
    </row>
    <row r="17" spans="1:11" ht="11.25" customHeight="1" thickBot="1">
      <c r="A17" s="4">
        <v>1</v>
      </c>
      <c r="B17" s="34">
        <v>2</v>
      </c>
      <c r="C17" s="34">
        <v>3</v>
      </c>
      <c r="D17" s="208">
        <v>4</v>
      </c>
      <c r="E17" s="30"/>
      <c r="F17" s="208">
        <v>5</v>
      </c>
      <c r="G17" s="35"/>
      <c r="I17" s="18"/>
      <c r="J17" s="14"/>
      <c r="K17" s="18"/>
    </row>
    <row r="18" spans="1:11" ht="25.5" customHeight="1">
      <c r="A18" s="165" t="s">
        <v>25</v>
      </c>
      <c r="B18" s="166" t="s">
        <v>10</v>
      </c>
      <c r="C18" s="135" t="s">
        <v>20</v>
      </c>
      <c r="D18" s="213">
        <f>D21+D68</f>
        <v>8877600</v>
      </c>
      <c r="E18" s="194"/>
      <c r="F18" s="241">
        <f>F21+F68</f>
        <v>654764.96</v>
      </c>
      <c r="G18" s="242"/>
      <c r="I18" s="18"/>
      <c r="J18" s="14"/>
      <c r="K18" s="18"/>
    </row>
    <row r="19" spans="1:11" ht="15.75" customHeight="1">
      <c r="A19" s="116" t="s">
        <v>4</v>
      </c>
      <c r="B19" s="138"/>
      <c r="C19" s="139"/>
      <c r="D19" s="214"/>
      <c r="E19" s="58"/>
      <c r="F19" s="245"/>
      <c r="G19" s="246"/>
      <c r="I19" s="18"/>
      <c r="J19" s="14"/>
      <c r="K19" s="18"/>
    </row>
    <row r="20" spans="1:11" ht="8.25" customHeight="1">
      <c r="A20" s="116"/>
      <c r="B20" s="144"/>
      <c r="C20" s="167"/>
      <c r="D20" s="215"/>
      <c r="E20" s="59"/>
      <c r="F20" s="247"/>
      <c r="G20" s="248"/>
      <c r="I20" s="18"/>
      <c r="J20" s="14"/>
      <c r="K20" s="18"/>
    </row>
    <row r="21" spans="1:11" ht="18" customHeight="1">
      <c r="A21" s="168" t="s">
        <v>70</v>
      </c>
      <c r="B21" s="169" t="s">
        <v>10</v>
      </c>
      <c r="C21" s="167" t="s">
        <v>81</v>
      </c>
      <c r="D21" s="216">
        <f>D22+D28+D34+D37+D45+D48+D58</f>
        <v>3007700</v>
      </c>
      <c r="E21" s="192"/>
      <c r="F21" s="232">
        <f>F22+F28+F34+F37+F45+F48+F58+F66</f>
        <v>77064.96</v>
      </c>
      <c r="G21" s="240">
        <f>G22+G28+G34+G37+G45+G48+G58</f>
        <v>0</v>
      </c>
      <c r="I21" s="18"/>
      <c r="J21" s="14"/>
      <c r="K21" s="18"/>
    </row>
    <row r="22" spans="1:11" ht="29.25" customHeight="1">
      <c r="A22" s="168" t="s">
        <v>71</v>
      </c>
      <c r="B22" s="169" t="s">
        <v>10</v>
      </c>
      <c r="C22" s="167" t="s">
        <v>82</v>
      </c>
      <c r="D22" s="216">
        <f>D24+D27</f>
        <v>436300</v>
      </c>
      <c r="E22" s="192"/>
      <c r="F22" s="243">
        <f>F23</f>
        <v>7138.610000000001</v>
      </c>
      <c r="G22" s="244"/>
      <c r="I22" s="18"/>
      <c r="J22" s="14"/>
      <c r="K22" s="18"/>
    </row>
    <row r="23" spans="1:11" ht="21" customHeight="1">
      <c r="A23" s="168" t="s">
        <v>72</v>
      </c>
      <c r="B23" s="169" t="s">
        <v>10</v>
      </c>
      <c r="C23" s="167" t="s">
        <v>83</v>
      </c>
      <c r="D23" s="216">
        <v>499000</v>
      </c>
      <c r="E23" s="192"/>
      <c r="F23" s="243">
        <f>F24+F27+F26</f>
        <v>7138.610000000001</v>
      </c>
      <c r="G23" s="244"/>
      <c r="I23" s="18"/>
      <c r="J23" s="14"/>
      <c r="K23" s="18"/>
    </row>
    <row r="24" spans="1:11" ht="111.75" customHeight="1">
      <c r="A24" s="170" t="s">
        <v>103</v>
      </c>
      <c r="B24" s="169" t="s">
        <v>10</v>
      </c>
      <c r="C24" s="228" t="s">
        <v>104</v>
      </c>
      <c r="D24" s="216">
        <v>435600</v>
      </c>
      <c r="E24" s="187"/>
      <c r="F24" s="232">
        <v>7113.6</v>
      </c>
      <c r="G24" s="233"/>
      <c r="I24" s="18"/>
      <c r="J24" s="14"/>
      <c r="K24" s="18"/>
    </row>
    <row r="25" spans="1:7" ht="142.5" customHeight="1" hidden="1">
      <c r="A25" s="171" t="s">
        <v>186</v>
      </c>
      <c r="B25" s="172" t="s">
        <v>10</v>
      </c>
      <c r="C25" s="173" t="s">
        <v>107</v>
      </c>
      <c r="D25" s="216">
        <v>700</v>
      </c>
      <c r="E25" s="185"/>
      <c r="F25" s="216">
        <v>5696.62</v>
      </c>
      <c r="G25" s="186"/>
    </row>
    <row r="26" spans="1:7" ht="161.25" customHeight="1">
      <c r="A26" s="171" t="s">
        <v>271</v>
      </c>
      <c r="B26" s="184" t="s">
        <v>10</v>
      </c>
      <c r="C26" s="229" t="s">
        <v>270</v>
      </c>
      <c r="D26" s="227">
        <v>0</v>
      </c>
      <c r="E26" s="185"/>
      <c r="F26" s="232">
        <v>0</v>
      </c>
      <c r="G26" s="233"/>
    </row>
    <row r="27" spans="1:7" ht="67.5" customHeight="1">
      <c r="A27" s="171" t="s">
        <v>272</v>
      </c>
      <c r="B27" s="184" t="s">
        <v>10</v>
      </c>
      <c r="C27" s="229" t="s">
        <v>107</v>
      </c>
      <c r="D27" s="216">
        <v>700</v>
      </c>
      <c r="E27" s="185"/>
      <c r="F27" s="232">
        <v>25.01</v>
      </c>
      <c r="G27" s="233"/>
    </row>
    <row r="28" spans="1:7" ht="57.75" customHeight="1">
      <c r="A28" s="170" t="s">
        <v>184</v>
      </c>
      <c r="B28" s="172" t="s">
        <v>10</v>
      </c>
      <c r="C28" s="149" t="s">
        <v>126</v>
      </c>
      <c r="D28" s="216">
        <f>(D30+D31+D32)-34800</f>
        <v>604200</v>
      </c>
      <c r="E28" s="185"/>
      <c r="F28" s="232">
        <f>F29</f>
        <v>48698.630000000005</v>
      </c>
      <c r="G28" s="233"/>
    </row>
    <row r="29" spans="1:7" ht="43.5" customHeight="1">
      <c r="A29" s="170" t="s">
        <v>183</v>
      </c>
      <c r="B29" s="172" t="s">
        <v>10</v>
      </c>
      <c r="C29" s="167" t="s">
        <v>127</v>
      </c>
      <c r="D29" s="216">
        <v>553200</v>
      </c>
      <c r="E29" s="187"/>
      <c r="F29" s="232">
        <f>F30+F31+F32+F33</f>
        <v>48698.630000000005</v>
      </c>
      <c r="G29" s="233"/>
    </row>
    <row r="30" spans="1:7" ht="46.5" customHeight="1">
      <c r="A30" s="170" t="s">
        <v>182</v>
      </c>
      <c r="B30" s="172" t="s">
        <v>10</v>
      </c>
      <c r="C30" s="149" t="s">
        <v>122</v>
      </c>
      <c r="D30" s="216">
        <v>225400</v>
      </c>
      <c r="E30" s="187"/>
      <c r="F30" s="232">
        <v>19462.33</v>
      </c>
      <c r="G30" s="233"/>
    </row>
    <row r="31" spans="1:7" ht="103.5" customHeight="1">
      <c r="A31" s="170" t="s">
        <v>181</v>
      </c>
      <c r="B31" s="172" t="s">
        <v>10</v>
      </c>
      <c r="C31" s="149" t="s">
        <v>123</v>
      </c>
      <c r="D31" s="216">
        <v>1700</v>
      </c>
      <c r="E31" s="187"/>
      <c r="F31" s="232">
        <v>124.89</v>
      </c>
      <c r="G31" s="233"/>
    </row>
    <row r="32" spans="1:7" ht="134.25" customHeight="1">
      <c r="A32" s="170" t="s">
        <v>180</v>
      </c>
      <c r="B32" s="172" t="s">
        <v>10</v>
      </c>
      <c r="C32" s="149" t="s">
        <v>124</v>
      </c>
      <c r="D32" s="216">
        <v>411900</v>
      </c>
      <c r="E32" s="187"/>
      <c r="F32" s="232">
        <v>33711.01</v>
      </c>
      <c r="G32" s="233"/>
    </row>
    <row r="33" spans="1:7" ht="119.25" customHeight="1">
      <c r="A33" s="170" t="s">
        <v>187</v>
      </c>
      <c r="B33" s="172" t="s">
        <v>10</v>
      </c>
      <c r="C33" s="149" t="s">
        <v>125</v>
      </c>
      <c r="D33" s="216">
        <v>-34800</v>
      </c>
      <c r="E33" s="187"/>
      <c r="F33" s="232">
        <v>-4599.6</v>
      </c>
      <c r="G33" s="233"/>
    </row>
    <row r="34" spans="1:7" ht="29.25" customHeight="1">
      <c r="A34" s="170" t="s">
        <v>73</v>
      </c>
      <c r="B34" s="172" t="s">
        <v>10</v>
      </c>
      <c r="C34" s="149" t="s">
        <v>84</v>
      </c>
      <c r="D34" s="216">
        <v>1500</v>
      </c>
      <c r="E34" s="187"/>
      <c r="F34" s="232">
        <v>0</v>
      </c>
      <c r="G34" s="233"/>
    </row>
    <row r="35" spans="1:7" ht="18.75" customHeight="1">
      <c r="A35" s="171" t="s">
        <v>129</v>
      </c>
      <c r="B35" s="172" t="s">
        <v>10</v>
      </c>
      <c r="C35" s="173" t="s">
        <v>130</v>
      </c>
      <c r="D35" s="216">
        <v>1500</v>
      </c>
      <c r="E35" s="193"/>
      <c r="F35" s="239">
        <v>0</v>
      </c>
      <c r="G35" s="233"/>
    </row>
    <row r="36" spans="1:7" ht="20.25" customHeight="1">
      <c r="A36" s="171" t="s">
        <v>129</v>
      </c>
      <c r="B36" s="172" t="s">
        <v>10</v>
      </c>
      <c r="C36" s="173" t="s">
        <v>131</v>
      </c>
      <c r="D36" s="216">
        <v>1500</v>
      </c>
      <c r="E36" s="188"/>
      <c r="F36" s="232">
        <v>0</v>
      </c>
      <c r="G36" s="240"/>
    </row>
    <row r="37" spans="1:7" ht="18.75" customHeight="1">
      <c r="A37" s="171" t="s">
        <v>74</v>
      </c>
      <c r="B37" s="172" t="s">
        <v>10</v>
      </c>
      <c r="C37" s="173" t="s">
        <v>85</v>
      </c>
      <c r="D37" s="216">
        <f>D38+D40</f>
        <v>1841800</v>
      </c>
      <c r="E37" s="188"/>
      <c r="F37" s="232">
        <f>F39+F40</f>
        <v>99746.98</v>
      </c>
      <c r="G37" s="233"/>
    </row>
    <row r="38" spans="1:7" ht="20.25" customHeight="1">
      <c r="A38" s="171" t="s">
        <v>76</v>
      </c>
      <c r="B38" s="172" t="s">
        <v>10</v>
      </c>
      <c r="C38" s="173" t="s">
        <v>86</v>
      </c>
      <c r="D38" s="216">
        <v>162200</v>
      </c>
      <c r="E38" s="185"/>
      <c r="F38" s="232">
        <f>F39</f>
        <v>2787.56</v>
      </c>
      <c r="G38" s="240"/>
    </row>
    <row r="39" spans="1:7" ht="44.25" customHeight="1">
      <c r="A39" s="171" t="s">
        <v>179</v>
      </c>
      <c r="B39" s="172" t="s">
        <v>10</v>
      </c>
      <c r="C39" s="173" t="s">
        <v>171</v>
      </c>
      <c r="D39" s="216">
        <v>162200</v>
      </c>
      <c r="E39" s="185"/>
      <c r="F39" s="232">
        <v>2787.56</v>
      </c>
      <c r="G39" s="233"/>
    </row>
    <row r="40" spans="1:7" ht="25.5" customHeight="1">
      <c r="A40" s="171" t="s">
        <v>75</v>
      </c>
      <c r="B40" s="172" t="s">
        <v>10</v>
      </c>
      <c r="C40" s="173" t="s">
        <v>87</v>
      </c>
      <c r="D40" s="216">
        <f>D41+D43</f>
        <v>1679600</v>
      </c>
      <c r="E40" s="185"/>
      <c r="F40" s="232">
        <f>F42+F44</f>
        <v>96959.42</v>
      </c>
      <c r="G40" s="233"/>
    </row>
    <row r="41" spans="1:7" ht="20.25">
      <c r="A41" s="171" t="s">
        <v>146</v>
      </c>
      <c r="B41" s="172" t="s">
        <v>10</v>
      </c>
      <c r="C41" s="173" t="s">
        <v>188</v>
      </c>
      <c r="D41" s="216">
        <v>439600</v>
      </c>
      <c r="E41" s="185"/>
      <c r="F41" s="235">
        <f>F42</f>
        <v>86527</v>
      </c>
      <c r="G41" s="236"/>
    </row>
    <row r="42" spans="1:7" ht="31.5" customHeight="1">
      <c r="A42" s="171" t="s">
        <v>178</v>
      </c>
      <c r="B42" s="172" t="s">
        <v>10</v>
      </c>
      <c r="C42" s="173" t="s">
        <v>145</v>
      </c>
      <c r="D42" s="216">
        <v>439600</v>
      </c>
      <c r="E42" s="185"/>
      <c r="F42" s="232">
        <v>86527</v>
      </c>
      <c r="G42" s="233"/>
    </row>
    <row r="43" spans="1:7" ht="25.5" customHeight="1">
      <c r="A43" s="171" t="s">
        <v>149</v>
      </c>
      <c r="B43" s="172" t="s">
        <v>10</v>
      </c>
      <c r="C43" s="173" t="s">
        <v>147</v>
      </c>
      <c r="D43" s="216">
        <v>1240000</v>
      </c>
      <c r="E43" s="185"/>
      <c r="F43" s="232">
        <f>F44</f>
        <v>10432.42</v>
      </c>
      <c r="G43" s="233"/>
    </row>
    <row r="44" spans="1:7" ht="18.75" customHeight="1">
      <c r="A44" s="171" t="s">
        <v>177</v>
      </c>
      <c r="B44" s="172" t="s">
        <v>10</v>
      </c>
      <c r="C44" s="173" t="s">
        <v>148</v>
      </c>
      <c r="D44" s="216">
        <v>1240000</v>
      </c>
      <c r="E44" s="185"/>
      <c r="F44" s="232">
        <v>10432.42</v>
      </c>
      <c r="G44" s="233"/>
    </row>
    <row r="45" spans="1:7" ht="22.5" customHeight="1">
      <c r="A45" s="171" t="s">
        <v>108</v>
      </c>
      <c r="B45" s="172" t="s">
        <v>10</v>
      </c>
      <c r="C45" s="173" t="s">
        <v>109</v>
      </c>
      <c r="D45" s="216">
        <v>3100</v>
      </c>
      <c r="E45" s="185"/>
      <c r="F45" s="232">
        <v>0</v>
      </c>
      <c r="G45" s="233"/>
    </row>
    <row r="46" spans="1:7" ht="61.5" customHeight="1">
      <c r="A46" s="174" t="s">
        <v>110</v>
      </c>
      <c r="B46" s="172" t="s">
        <v>10</v>
      </c>
      <c r="C46" s="149" t="s">
        <v>111</v>
      </c>
      <c r="D46" s="217">
        <v>3100</v>
      </c>
      <c r="E46" s="197"/>
      <c r="F46" s="235">
        <v>0</v>
      </c>
      <c r="G46" s="236"/>
    </row>
    <row r="47" spans="1:7" ht="63.75" customHeight="1">
      <c r="A47" s="174" t="s">
        <v>189</v>
      </c>
      <c r="B47" s="172" t="s">
        <v>10</v>
      </c>
      <c r="C47" s="149" t="s">
        <v>112</v>
      </c>
      <c r="D47" s="217">
        <v>3100</v>
      </c>
      <c r="E47" s="197"/>
      <c r="F47" s="235">
        <v>0</v>
      </c>
      <c r="G47" s="236"/>
    </row>
    <row r="48" spans="1:7" ht="61.5" customHeight="1">
      <c r="A48" s="174" t="s">
        <v>77</v>
      </c>
      <c r="B48" s="172" t="s">
        <v>10</v>
      </c>
      <c r="C48" s="149" t="s">
        <v>88</v>
      </c>
      <c r="D48" s="217">
        <f>D50+D52</f>
        <v>112500</v>
      </c>
      <c r="E48" s="197"/>
      <c r="F48" s="235">
        <f>F49</f>
        <v>183.63</v>
      </c>
      <c r="G48" s="236"/>
    </row>
    <row r="49" spans="1:7" ht="128.25">
      <c r="A49" s="170" t="s">
        <v>105</v>
      </c>
      <c r="B49" s="172" t="s">
        <v>10</v>
      </c>
      <c r="C49" s="173" t="s">
        <v>89</v>
      </c>
      <c r="D49" s="216">
        <f>D48</f>
        <v>112500</v>
      </c>
      <c r="E49" s="185"/>
      <c r="F49" s="232">
        <f>F50</f>
        <v>183.63</v>
      </c>
      <c r="G49" s="233"/>
    </row>
    <row r="50" spans="1:7" ht="102" customHeight="1">
      <c r="A50" s="171" t="s">
        <v>120</v>
      </c>
      <c r="B50" s="172" t="s">
        <v>10</v>
      </c>
      <c r="C50" s="173" t="s">
        <v>90</v>
      </c>
      <c r="D50" s="216">
        <v>111300</v>
      </c>
      <c r="E50" s="185"/>
      <c r="F50" s="232">
        <v>183.63</v>
      </c>
      <c r="G50" s="233"/>
    </row>
    <row r="51" spans="1:7" ht="98.25" customHeight="1">
      <c r="A51" s="170" t="s">
        <v>176</v>
      </c>
      <c r="B51" s="172" t="s">
        <v>10</v>
      </c>
      <c r="C51" s="173" t="s">
        <v>150</v>
      </c>
      <c r="D51" s="216">
        <v>111300</v>
      </c>
      <c r="E51" s="185"/>
      <c r="F51" s="232">
        <v>183.63</v>
      </c>
      <c r="G51" s="233"/>
    </row>
    <row r="52" spans="1:7" ht="63" customHeight="1">
      <c r="A52" s="171" t="s">
        <v>252</v>
      </c>
      <c r="B52" s="172" t="s">
        <v>10</v>
      </c>
      <c r="C52" s="173" t="s">
        <v>253</v>
      </c>
      <c r="D52" s="216">
        <v>1200</v>
      </c>
      <c r="E52" s="185"/>
      <c r="F52" s="232">
        <v>0</v>
      </c>
      <c r="G52" s="233"/>
    </row>
    <row r="53" spans="1:7" ht="63" customHeight="1">
      <c r="A53" s="171" t="s">
        <v>255</v>
      </c>
      <c r="B53" s="172" t="s">
        <v>10</v>
      </c>
      <c r="C53" s="173" t="s">
        <v>254</v>
      </c>
      <c r="D53" s="216">
        <v>1200</v>
      </c>
      <c r="E53" s="185"/>
      <c r="F53" s="232">
        <v>0</v>
      </c>
      <c r="G53" s="233"/>
    </row>
    <row r="54" spans="1:7" ht="61.5" customHeight="1">
      <c r="A54" s="171" t="s">
        <v>225</v>
      </c>
      <c r="B54" s="172" t="s">
        <v>10</v>
      </c>
      <c r="C54" s="173" t="s">
        <v>229</v>
      </c>
      <c r="D54" s="216">
        <v>0</v>
      </c>
      <c r="E54" s="185"/>
      <c r="F54" s="232">
        <v>0</v>
      </c>
      <c r="G54" s="233"/>
    </row>
    <row r="55" spans="1:7" ht="47.25" customHeight="1">
      <c r="A55" s="171" t="s">
        <v>226</v>
      </c>
      <c r="B55" s="172" t="s">
        <v>10</v>
      </c>
      <c r="C55" s="173" t="s">
        <v>230</v>
      </c>
      <c r="D55" s="216">
        <v>0</v>
      </c>
      <c r="E55" s="187"/>
      <c r="F55" s="232">
        <v>0</v>
      </c>
      <c r="G55" s="259"/>
    </row>
    <row r="56" spans="1:7" ht="34.5" customHeight="1">
      <c r="A56" s="171" t="s">
        <v>227</v>
      </c>
      <c r="B56" s="172" t="s">
        <v>10</v>
      </c>
      <c r="C56" s="173" t="s">
        <v>231</v>
      </c>
      <c r="D56" s="216">
        <v>0</v>
      </c>
      <c r="E56" s="187"/>
      <c r="F56" s="237">
        <v>0</v>
      </c>
      <c r="G56" s="264"/>
    </row>
    <row r="57" spans="1:7" ht="32.25" customHeight="1">
      <c r="A57" s="171" t="s">
        <v>228</v>
      </c>
      <c r="B57" s="172" t="s">
        <v>10</v>
      </c>
      <c r="C57" s="173" t="s">
        <v>232</v>
      </c>
      <c r="D57" s="218">
        <v>0</v>
      </c>
      <c r="E57" s="198"/>
      <c r="F57" s="237">
        <v>0</v>
      </c>
      <c r="G57" s="264"/>
    </row>
    <row r="58" spans="1:7" ht="32.25" customHeight="1">
      <c r="A58" s="171" t="s">
        <v>114</v>
      </c>
      <c r="B58" s="172" t="s">
        <v>10</v>
      </c>
      <c r="C58" s="173" t="s">
        <v>115</v>
      </c>
      <c r="D58" s="218">
        <v>8300</v>
      </c>
      <c r="E58" s="198"/>
      <c r="F58" s="232">
        <f>F65+F60+F63</f>
        <v>1200</v>
      </c>
      <c r="G58" s="259"/>
    </row>
    <row r="59" spans="1:7" ht="36.75" customHeight="1">
      <c r="A59" s="171" t="s">
        <v>132</v>
      </c>
      <c r="B59" s="172" t="s">
        <v>10</v>
      </c>
      <c r="C59" s="173" t="s">
        <v>133</v>
      </c>
      <c r="D59" s="218">
        <v>8300</v>
      </c>
      <c r="E59" s="182"/>
      <c r="F59" s="232">
        <f>F60</f>
        <v>0</v>
      </c>
      <c r="G59" s="240"/>
    </row>
    <row r="60" spans="1:7" ht="44.25" customHeight="1">
      <c r="A60" s="171" t="s">
        <v>170</v>
      </c>
      <c r="B60" s="172" t="s">
        <v>10</v>
      </c>
      <c r="C60" s="173" t="s">
        <v>151</v>
      </c>
      <c r="D60" s="218">
        <v>8300</v>
      </c>
      <c r="E60" s="198"/>
      <c r="F60" s="232">
        <v>0</v>
      </c>
      <c r="G60" s="240"/>
    </row>
    <row r="61" spans="1:7" ht="60.75" customHeight="1">
      <c r="A61" s="171" t="s">
        <v>244</v>
      </c>
      <c r="B61" s="172" t="s">
        <v>10</v>
      </c>
      <c r="C61" s="173" t="s">
        <v>246</v>
      </c>
      <c r="D61" s="230">
        <f>D62</f>
        <v>0</v>
      </c>
      <c r="E61" s="231"/>
      <c r="F61" s="265">
        <v>0</v>
      </c>
      <c r="G61" s="266"/>
    </row>
    <row r="62" spans="1:7" ht="45.75" customHeight="1">
      <c r="A62" s="171" t="s">
        <v>245</v>
      </c>
      <c r="B62" s="184" t="s">
        <v>10</v>
      </c>
      <c r="C62" s="173" t="s">
        <v>247</v>
      </c>
      <c r="D62" s="230">
        <v>0</v>
      </c>
      <c r="E62" s="231"/>
      <c r="F62" s="237">
        <v>0</v>
      </c>
      <c r="G62" s="238"/>
    </row>
    <row r="63" spans="1:7" ht="45.75" customHeight="1">
      <c r="A63" s="171"/>
      <c r="B63" s="184" t="s">
        <v>10</v>
      </c>
      <c r="C63" s="173" t="s">
        <v>273</v>
      </c>
      <c r="D63" s="218">
        <v>0</v>
      </c>
      <c r="E63" s="226"/>
      <c r="F63" s="237">
        <v>0</v>
      </c>
      <c r="G63" s="238"/>
    </row>
    <row r="64" spans="1:7" ht="61.5" customHeight="1">
      <c r="A64" s="171" t="s">
        <v>248</v>
      </c>
      <c r="B64" s="172" t="s">
        <v>10</v>
      </c>
      <c r="C64" s="173" t="s">
        <v>251</v>
      </c>
      <c r="D64" s="230">
        <f>D65</f>
        <v>0</v>
      </c>
      <c r="E64" s="231"/>
      <c r="F64" s="232">
        <f>F65</f>
        <v>1200</v>
      </c>
      <c r="G64" s="240"/>
    </row>
    <row r="65" spans="1:7" ht="77.25" customHeight="1">
      <c r="A65" s="171" t="s">
        <v>249</v>
      </c>
      <c r="B65" s="172" t="s">
        <v>10</v>
      </c>
      <c r="C65" s="173" t="s">
        <v>250</v>
      </c>
      <c r="D65" s="230">
        <v>0</v>
      </c>
      <c r="E65" s="231"/>
      <c r="F65" s="262">
        <v>1200</v>
      </c>
      <c r="G65" s="263"/>
    </row>
    <row r="66" spans="1:7" ht="24" customHeight="1">
      <c r="A66" s="171" t="s">
        <v>237</v>
      </c>
      <c r="B66" s="172" t="s">
        <v>10</v>
      </c>
      <c r="C66" s="173" t="s">
        <v>238</v>
      </c>
      <c r="D66" s="218">
        <v>0</v>
      </c>
      <c r="E66" s="182"/>
      <c r="F66" s="260">
        <f>F67</f>
        <v>-79902.89</v>
      </c>
      <c r="G66" s="261"/>
    </row>
    <row r="67" spans="1:7" ht="35.25" customHeight="1">
      <c r="A67" s="171" t="s">
        <v>239</v>
      </c>
      <c r="B67" s="172" t="s">
        <v>10</v>
      </c>
      <c r="C67" s="173" t="s">
        <v>240</v>
      </c>
      <c r="D67" s="218">
        <v>0</v>
      </c>
      <c r="E67" s="182"/>
      <c r="F67" s="232">
        <v>-79902.89</v>
      </c>
      <c r="G67" s="233"/>
    </row>
    <row r="68" spans="1:7" ht="44.25" customHeight="1">
      <c r="A68" s="171" t="s">
        <v>128</v>
      </c>
      <c r="B68" s="172" t="s">
        <v>10</v>
      </c>
      <c r="C68" s="173" t="s">
        <v>91</v>
      </c>
      <c r="D68" s="218">
        <f>D72+D73+D78</f>
        <v>5869900</v>
      </c>
      <c r="E68" s="182"/>
      <c r="F68" s="232">
        <f>F69</f>
        <v>577700</v>
      </c>
      <c r="G68" s="240"/>
    </row>
    <row r="69" spans="1:7" ht="42.75">
      <c r="A69" s="171" t="s">
        <v>223</v>
      </c>
      <c r="B69" s="172" t="s">
        <v>10</v>
      </c>
      <c r="C69" s="173" t="s">
        <v>92</v>
      </c>
      <c r="D69" s="218">
        <f>D68</f>
        <v>5869900</v>
      </c>
      <c r="E69" s="182"/>
      <c r="F69" s="232">
        <f>F72+F73+F78</f>
        <v>577700</v>
      </c>
      <c r="G69" s="233"/>
    </row>
    <row r="70" spans="1:7" ht="44.25" customHeight="1">
      <c r="A70" s="171" t="s">
        <v>222</v>
      </c>
      <c r="B70" s="172" t="s">
        <v>10</v>
      </c>
      <c r="C70" s="173" t="s">
        <v>93</v>
      </c>
      <c r="D70" s="218">
        <v>4951600</v>
      </c>
      <c r="E70" s="182"/>
      <c r="F70" s="232">
        <f>F71</f>
        <v>577700</v>
      </c>
      <c r="G70" s="233"/>
    </row>
    <row r="71" spans="1:7" ht="27.75" customHeight="1">
      <c r="A71" s="171" t="s">
        <v>106</v>
      </c>
      <c r="B71" s="172" t="s">
        <v>10</v>
      </c>
      <c r="C71" s="173" t="s">
        <v>94</v>
      </c>
      <c r="D71" s="218">
        <v>4951600</v>
      </c>
      <c r="E71" s="182"/>
      <c r="F71" s="232">
        <f>F72</f>
        <v>577700</v>
      </c>
      <c r="G71" s="233"/>
    </row>
    <row r="72" spans="1:7" ht="28.5" customHeight="1">
      <c r="A72" s="171" t="s">
        <v>172</v>
      </c>
      <c r="B72" s="172" t="s">
        <v>10</v>
      </c>
      <c r="C72" s="173" t="s">
        <v>152</v>
      </c>
      <c r="D72" s="218">
        <v>4951600</v>
      </c>
      <c r="E72" s="182"/>
      <c r="F72" s="232">
        <v>577700</v>
      </c>
      <c r="G72" s="233"/>
    </row>
    <row r="73" spans="1:7" ht="28.5">
      <c r="A73" s="171" t="s">
        <v>224</v>
      </c>
      <c r="B73" s="172" t="s">
        <v>10</v>
      </c>
      <c r="C73" s="173" t="s">
        <v>95</v>
      </c>
      <c r="D73" s="218">
        <v>189700</v>
      </c>
      <c r="E73" s="182"/>
      <c r="F73" s="232">
        <f>F75+F76</f>
        <v>0</v>
      </c>
      <c r="G73" s="233"/>
    </row>
    <row r="74" spans="1:7" ht="27.75" customHeight="1">
      <c r="A74" s="171" t="s">
        <v>78</v>
      </c>
      <c r="B74" s="172" t="s">
        <v>10</v>
      </c>
      <c r="C74" s="173" t="s">
        <v>96</v>
      </c>
      <c r="D74" s="218">
        <v>189500</v>
      </c>
      <c r="E74" s="182"/>
      <c r="F74" s="232">
        <f>F75</f>
        <v>0</v>
      </c>
      <c r="G74" s="233"/>
    </row>
    <row r="75" spans="1:7" ht="60" customHeight="1">
      <c r="A75" s="171" t="s">
        <v>173</v>
      </c>
      <c r="B75" s="172" t="s">
        <v>10</v>
      </c>
      <c r="C75" s="173" t="s">
        <v>155</v>
      </c>
      <c r="D75" s="218">
        <v>189500</v>
      </c>
      <c r="E75" s="182"/>
      <c r="F75" s="232">
        <v>0</v>
      </c>
      <c r="G75" s="233"/>
    </row>
    <row r="76" spans="1:7" ht="57" customHeight="1">
      <c r="A76" s="171" t="s">
        <v>175</v>
      </c>
      <c r="B76" s="172" t="s">
        <v>10</v>
      </c>
      <c r="C76" s="173" t="s">
        <v>97</v>
      </c>
      <c r="D76" s="218">
        <v>200</v>
      </c>
      <c r="E76" s="182"/>
      <c r="F76" s="232">
        <v>0</v>
      </c>
      <c r="G76" s="233"/>
    </row>
    <row r="77" spans="1:7" ht="42" customHeight="1">
      <c r="A77" s="171" t="s">
        <v>174</v>
      </c>
      <c r="B77" s="172" t="s">
        <v>10</v>
      </c>
      <c r="C77" s="173" t="s">
        <v>154</v>
      </c>
      <c r="D77" s="218">
        <v>200</v>
      </c>
      <c r="E77" s="182"/>
      <c r="F77" s="230">
        <v>0</v>
      </c>
      <c r="G77" s="234"/>
    </row>
    <row r="78" spans="1:7" ht="58.5" customHeight="1">
      <c r="A78" s="171" t="s">
        <v>79</v>
      </c>
      <c r="B78" s="172" t="s">
        <v>10</v>
      </c>
      <c r="C78" s="173" t="s">
        <v>98</v>
      </c>
      <c r="D78" s="218">
        <f>D84</f>
        <v>728600</v>
      </c>
      <c r="E78" s="182"/>
      <c r="F78" s="232">
        <f>F84</f>
        <v>0</v>
      </c>
      <c r="G78" s="233"/>
    </row>
    <row r="79" spans="1:7" ht="18" customHeight="1">
      <c r="A79" s="171" t="s">
        <v>256</v>
      </c>
      <c r="B79" s="172" t="s">
        <v>10</v>
      </c>
      <c r="C79" s="173" t="s">
        <v>99</v>
      </c>
      <c r="D79" s="218">
        <f>D84</f>
        <v>728600</v>
      </c>
      <c r="E79" s="182"/>
      <c r="F79" s="230">
        <f>F84</f>
        <v>0</v>
      </c>
      <c r="G79" s="231"/>
    </row>
    <row r="80" spans="1:7" ht="30.75" customHeight="1" thickBot="1">
      <c r="A80" s="171" t="s">
        <v>257</v>
      </c>
      <c r="B80" s="172" t="s">
        <v>10</v>
      </c>
      <c r="C80" s="175" t="s">
        <v>153</v>
      </c>
      <c r="D80" s="218">
        <f>D84</f>
        <v>728600</v>
      </c>
      <c r="E80" s="182"/>
      <c r="F80" s="230">
        <f>F84</f>
        <v>0</v>
      </c>
      <c r="G80" s="231"/>
    </row>
    <row r="81" spans="1:7" ht="31.5" customHeight="1" hidden="1">
      <c r="A81" s="171" t="s">
        <v>80</v>
      </c>
      <c r="B81" s="176" t="s">
        <v>10</v>
      </c>
      <c r="C81" s="175" t="s">
        <v>100</v>
      </c>
      <c r="D81" s="251">
        <v>3165800</v>
      </c>
      <c r="E81" s="252"/>
      <c r="F81" s="249">
        <v>10274312.08</v>
      </c>
      <c r="G81" s="250"/>
    </row>
    <row r="82" spans="1:7" ht="45.75" customHeight="1" hidden="1">
      <c r="A82" s="171" t="s">
        <v>113</v>
      </c>
      <c r="B82" s="176" t="s">
        <v>10</v>
      </c>
      <c r="C82" s="175" t="s">
        <v>101</v>
      </c>
      <c r="D82" s="253">
        <f>D83</f>
        <v>0</v>
      </c>
      <c r="E82" s="254"/>
      <c r="F82" s="249">
        <v>10274313.08</v>
      </c>
      <c r="G82" s="250"/>
    </row>
    <row r="83" spans="1:7" ht="63.75" customHeight="1" hidden="1">
      <c r="A83" s="171" t="s">
        <v>113</v>
      </c>
      <c r="B83" s="176" t="s">
        <v>10</v>
      </c>
      <c r="C83" s="175" t="s">
        <v>102</v>
      </c>
      <c r="D83" s="253">
        <v>0</v>
      </c>
      <c r="E83" s="254"/>
      <c r="F83" s="249">
        <v>10274314.08</v>
      </c>
      <c r="G83" s="250"/>
    </row>
    <row r="84" spans="1:7" ht="42.75">
      <c r="A84" s="171" t="s">
        <v>257</v>
      </c>
      <c r="B84" s="172" t="s">
        <v>10</v>
      </c>
      <c r="C84" s="173" t="s">
        <v>153</v>
      </c>
      <c r="D84" s="255">
        <v>728600</v>
      </c>
      <c r="E84" s="256"/>
      <c r="F84" s="257">
        <v>0</v>
      </c>
      <c r="G84" s="258"/>
    </row>
    <row r="85" spans="4:7" ht="12.75">
      <c r="D85" s="219"/>
      <c r="E85" s="38"/>
      <c r="F85" s="219"/>
      <c r="G85" s="39"/>
    </row>
    <row r="86" spans="1:7" ht="12.75">
      <c r="A86" s="13"/>
      <c r="B86" s="13"/>
      <c r="C86" s="3"/>
      <c r="D86" s="14"/>
      <c r="E86" s="40"/>
      <c r="F86" s="14"/>
      <c r="G86" s="40"/>
    </row>
  </sheetData>
  <sheetProtection/>
  <mergeCells count="73">
    <mergeCell ref="F74:G74"/>
    <mergeCell ref="F75:G75"/>
    <mergeCell ref="F64:G64"/>
    <mergeCell ref="F65:G65"/>
    <mergeCell ref="F56:G56"/>
    <mergeCell ref="F57:G57"/>
    <mergeCell ref="F61:G61"/>
    <mergeCell ref="F62:G62"/>
    <mergeCell ref="F68:G68"/>
    <mergeCell ref="F69:G69"/>
    <mergeCell ref="F71:G71"/>
    <mergeCell ref="F72:G72"/>
    <mergeCell ref="F48:G48"/>
    <mergeCell ref="F73:G73"/>
    <mergeCell ref="F55:G55"/>
    <mergeCell ref="F58:G58"/>
    <mergeCell ref="F59:G59"/>
    <mergeCell ref="F60:G60"/>
    <mergeCell ref="F66:G66"/>
    <mergeCell ref="F67:G67"/>
    <mergeCell ref="F39:G39"/>
    <mergeCell ref="F40:G40"/>
    <mergeCell ref="F41:G41"/>
    <mergeCell ref="F42:G42"/>
    <mergeCell ref="F53:G53"/>
    <mergeCell ref="F54:G54"/>
    <mergeCell ref="F47:G47"/>
    <mergeCell ref="F82:G82"/>
    <mergeCell ref="D81:E81"/>
    <mergeCell ref="F81:G81"/>
    <mergeCell ref="D82:E82"/>
    <mergeCell ref="D84:E84"/>
    <mergeCell ref="F83:G83"/>
    <mergeCell ref="D83:E83"/>
    <mergeCell ref="F84:G84"/>
    <mergeCell ref="F18:G18"/>
    <mergeCell ref="F22:G22"/>
    <mergeCell ref="F21:G21"/>
    <mergeCell ref="F23:G23"/>
    <mergeCell ref="F24:G24"/>
    <mergeCell ref="F27:G27"/>
    <mergeCell ref="F26:G26"/>
    <mergeCell ref="F19:G20"/>
    <mergeCell ref="F32:G32"/>
    <mergeCell ref="D61:E61"/>
    <mergeCell ref="D62:E62"/>
    <mergeCell ref="D64:E64"/>
    <mergeCell ref="F33:G33"/>
    <mergeCell ref="F34:G34"/>
    <mergeCell ref="F35:G35"/>
    <mergeCell ref="F36:G36"/>
    <mergeCell ref="F37:G37"/>
    <mergeCell ref="F38:G38"/>
    <mergeCell ref="D65:E65"/>
    <mergeCell ref="F28:G28"/>
    <mergeCell ref="F29:G29"/>
    <mergeCell ref="F49:G49"/>
    <mergeCell ref="F50:G50"/>
    <mergeCell ref="F51:G51"/>
    <mergeCell ref="F52:G52"/>
    <mergeCell ref="F63:G63"/>
    <mergeCell ref="F30:G30"/>
    <mergeCell ref="F31:G31"/>
    <mergeCell ref="F80:G80"/>
    <mergeCell ref="F79:G79"/>
    <mergeCell ref="F78:G78"/>
    <mergeCell ref="F77:G77"/>
    <mergeCell ref="F76:G76"/>
    <mergeCell ref="F43:G43"/>
    <mergeCell ref="F44:G44"/>
    <mergeCell ref="F45:G45"/>
    <mergeCell ref="F46:G46"/>
    <mergeCell ref="F70:G70"/>
  </mergeCells>
  <printOptions/>
  <pageMargins left="0.7874015748031497" right="0.34" top="0.7874015748031497" bottom="0.3937007874015748" header="0" footer="0"/>
  <pageSetup horizontalDpi="600" verticalDpi="600" orientation="portrait" pageOrder="overThenDown" paperSize="9" scale="55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view="pageBreakPreview" zoomScaleSheetLayoutView="100" zoomScalePageLayoutView="0" workbookViewId="0" topLeftCell="A1">
      <selection activeCell="E40" sqref="E40"/>
    </sheetView>
  </sheetViews>
  <sheetFormatPr defaultColWidth="9.00390625" defaultRowHeight="12.75"/>
  <cols>
    <col min="1" max="1" width="37.125" style="0" customWidth="1"/>
    <col min="2" max="2" width="4.625" style="0" customWidth="1"/>
    <col min="3" max="3" width="30.125" style="0" customWidth="1"/>
    <col min="4" max="4" width="22.00390625" style="0" customWidth="1"/>
    <col min="5" max="5" width="22.875" style="0" customWidth="1"/>
    <col min="6" max="6" width="21.75390625" style="0" customWidth="1"/>
    <col min="7" max="7" width="17.25390625" style="0" customWidth="1"/>
  </cols>
  <sheetData>
    <row r="1" spans="2:6" ht="14.25" customHeight="1">
      <c r="B1" s="17"/>
      <c r="C1" s="17" t="s">
        <v>138</v>
      </c>
      <c r="D1" s="7"/>
      <c r="E1" s="20"/>
      <c r="F1" s="7" t="s">
        <v>36</v>
      </c>
    </row>
    <row r="2" spans="1:7" ht="4.5" customHeight="1">
      <c r="A2" s="16"/>
      <c r="B2" s="16"/>
      <c r="C2" s="9"/>
      <c r="D2" s="10"/>
      <c r="E2" s="10"/>
      <c r="F2" s="10"/>
      <c r="G2" s="11"/>
    </row>
    <row r="3" spans="1:7" ht="12.75">
      <c r="A3" s="27"/>
      <c r="B3" s="6"/>
      <c r="C3" s="6"/>
      <c r="D3" s="22"/>
      <c r="E3" s="267" t="s">
        <v>24</v>
      </c>
      <c r="F3" s="268"/>
      <c r="G3" s="269"/>
    </row>
    <row r="4" spans="1:7" ht="10.5" customHeight="1">
      <c r="A4" s="15"/>
      <c r="B4" s="6" t="s">
        <v>7</v>
      </c>
      <c r="C4" s="6" t="s">
        <v>5</v>
      </c>
      <c r="D4" s="22" t="s">
        <v>37</v>
      </c>
      <c r="E4" s="23"/>
      <c r="F4" s="21" t="s">
        <v>30</v>
      </c>
      <c r="G4" s="23" t="s">
        <v>40</v>
      </c>
    </row>
    <row r="5" spans="1:7" ht="10.5" customHeight="1">
      <c r="A5" s="15" t="s">
        <v>3</v>
      </c>
      <c r="B5" s="6" t="s">
        <v>8</v>
      </c>
      <c r="C5" s="15" t="s">
        <v>48</v>
      </c>
      <c r="D5" s="22" t="s">
        <v>38</v>
      </c>
      <c r="E5" s="19" t="s">
        <v>29</v>
      </c>
      <c r="F5" s="19" t="s">
        <v>31</v>
      </c>
      <c r="G5" s="19" t="s">
        <v>32</v>
      </c>
    </row>
    <row r="6" spans="1:7" ht="9.75" customHeight="1">
      <c r="A6" s="15"/>
      <c r="B6" s="6" t="s">
        <v>9</v>
      </c>
      <c r="C6" s="15" t="s">
        <v>49</v>
      </c>
      <c r="D6" s="22" t="s">
        <v>39</v>
      </c>
      <c r="E6" s="19"/>
      <c r="F6" s="19" t="s">
        <v>34</v>
      </c>
      <c r="G6" s="19" t="s">
        <v>33</v>
      </c>
    </row>
    <row r="7" spans="1:7" ht="10.5" customHeight="1">
      <c r="A7" s="15"/>
      <c r="B7" s="6"/>
      <c r="C7" s="43"/>
      <c r="D7" s="22"/>
      <c r="E7" s="19"/>
      <c r="F7" s="19"/>
      <c r="G7" s="19" t="s">
        <v>34</v>
      </c>
    </row>
    <row r="8" spans="1:7" ht="13.5" thickBot="1">
      <c r="A8" s="33">
        <v>1</v>
      </c>
      <c r="B8" s="34">
        <v>2</v>
      </c>
      <c r="C8" s="34">
        <v>3</v>
      </c>
      <c r="D8" s="27" t="s">
        <v>1</v>
      </c>
      <c r="E8" s="29">
        <v>5</v>
      </c>
      <c r="F8" s="27">
        <v>6</v>
      </c>
      <c r="G8" s="30">
        <v>7</v>
      </c>
    </row>
    <row r="9" spans="1:7" ht="18.75" customHeight="1">
      <c r="A9" s="133" t="s">
        <v>28</v>
      </c>
      <c r="B9" s="134" t="s">
        <v>11</v>
      </c>
      <c r="C9" s="135" t="s">
        <v>20</v>
      </c>
      <c r="D9" s="42">
        <f>D12+D13+D14+D15+D16+D17+D18+D19+D20+D21+D22+D23+D24+D25+D26+D27+D28+D29+D30+D31+D32+D33+D34+D35+D36+D37+D38+D39</f>
        <v>8023800</v>
      </c>
      <c r="E9" s="42">
        <f>E12+E13+E14+E15+E16+E17+E18+E19+E20+E21+E35+E22+E23+E24+E25+E26+E27+E28+E29+E30+E31+E32+E33+E34+E36+E37+E38+E39</f>
        <v>386178.17</v>
      </c>
      <c r="F9" s="42">
        <f>F12+F13+F14+F15+F16+F17+F18+F19+F20+F21+F35+F22+F23+F24+F25+F26+F27+F28+F29+F30+F31+F32+F33+F34+F36+F37+F38+F39</f>
        <v>386178.17</v>
      </c>
      <c r="G9" s="136" t="s">
        <v>59</v>
      </c>
    </row>
    <row r="10" spans="1:7" ht="13.5" customHeight="1">
      <c r="A10" s="137" t="s">
        <v>4</v>
      </c>
      <c r="B10" s="138"/>
      <c r="C10" s="139"/>
      <c r="D10" s="140"/>
      <c r="E10" s="178"/>
      <c r="F10" s="141"/>
      <c r="G10" s="142"/>
    </row>
    <row r="11" spans="1:7" ht="0.75" customHeight="1" hidden="1">
      <c r="A11" s="143"/>
      <c r="B11" s="144"/>
      <c r="C11" s="145"/>
      <c r="D11" s="146"/>
      <c r="E11" s="179"/>
      <c r="F11" s="146"/>
      <c r="G11" s="147" t="s">
        <v>59</v>
      </c>
    </row>
    <row r="12" spans="1:7" ht="27">
      <c r="A12" s="60" t="s">
        <v>213</v>
      </c>
      <c r="B12" s="148" t="s">
        <v>11</v>
      </c>
      <c r="C12" s="149" t="s">
        <v>190</v>
      </c>
      <c r="D12" s="150">
        <v>2776000</v>
      </c>
      <c r="E12" s="177">
        <v>157169.54</v>
      </c>
      <c r="F12" s="150">
        <f>E12</f>
        <v>157169.54</v>
      </c>
      <c r="G12" s="151" t="s">
        <v>59</v>
      </c>
    </row>
    <row r="13" spans="1:7" ht="52.5">
      <c r="A13" s="61" t="s">
        <v>214</v>
      </c>
      <c r="B13" s="148" t="s">
        <v>11</v>
      </c>
      <c r="C13" s="149" t="s">
        <v>191</v>
      </c>
      <c r="D13" s="150">
        <v>214300</v>
      </c>
      <c r="E13" s="177">
        <v>0</v>
      </c>
      <c r="F13" s="150">
        <f>E13</f>
        <v>0</v>
      </c>
      <c r="G13" s="151" t="s">
        <v>59</v>
      </c>
    </row>
    <row r="14" spans="1:7" ht="65.25">
      <c r="A14" s="61" t="s">
        <v>215</v>
      </c>
      <c r="B14" s="148" t="s">
        <v>11</v>
      </c>
      <c r="C14" s="149" t="s">
        <v>241</v>
      </c>
      <c r="D14" s="150">
        <v>709700</v>
      </c>
      <c r="E14" s="177">
        <v>1569.82</v>
      </c>
      <c r="F14" s="150">
        <f>E14</f>
        <v>1569.82</v>
      </c>
      <c r="G14" s="151" t="s">
        <v>59</v>
      </c>
    </row>
    <row r="15" spans="1:7" ht="39.75" customHeight="1">
      <c r="A15" s="62" t="s">
        <v>216</v>
      </c>
      <c r="B15" s="148" t="s">
        <v>11</v>
      </c>
      <c r="C15" s="149" t="s">
        <v>192</v>
      </c>
      <c r="D15" s="150">
        <v>261900</v>
      </c>
      <c r="E15" s="177">
        <v>35010.45</v>
      </c>
      <c r="F15" s="150">
        <f>E15</f>
        <v>35010.45</v>
      </c>
      <c r="G15" s="151" t="s">
        <v>59</v>
      </c>
    </row>
    <row r="16" spans="1:7" ht="38.25">
      <c r="A16" s="62" t="s">
        <v>216</v>
      </c>
      <c r="B16" s="152" t="s">
        <v>11</v>
      </c>
      <c r="C16" s="149" t="s">
        <v>193</v>
      </c>
      <c r="D16" s="150">
        <v>200</v>
      </c>
      <c r="E16" s="180">
        <v>0</v>
      </c>
      <c r="F16" s="153">
        <f>E16</f>
        <v>0</v>
      </c>
      <c r="G16" s="151" t="s">
        <v>59</v>
      </c>
    </row>
    <row r="17" spans="1:7" ht="20.25">
      <c r="A17" s="61" t="s">
        <v>220</v>
      </c>
      <c r="B17" s="152" t="s">
        <v>11</v>
      </c>
      <c r="C17" s="149" t="s">
        <v>194</v>
      </c>
      <c r="D17" s="150">
        <v>10000</v>
      </c>
      <c r="E17" s="180">
        <v>0</v>
      </c>
      <c r="F17" s="153">
        <v>0</v>
      </c>
      <c r="G17" s="151" t="s">
        <v>59</v>
      </c>
    </row>
    <row r="18" spans="1:7" ht="20.25">
      <c r="A18" s="62" t="s">
        <v>219</v>
      </c>
      <c r="B18" s="152" t="s">
        <v>11</v>
      </c>
      <c r="C18" s="149" t="s">
        <v>195</v>
      </c>
      <c r="D18" s="150">
        <v>10000</v>
      </c>
      <c r="E18" s="180">
        <v>0</v>
      </c>
      <c r="F18" s="153">
        <f aca="true" t="shared" si="0" ref="F18:F26">E18</f>
        <v>0</v>
      </c>
      <c r="G18" s="151" t="s">
        <v>59</v>
      </c>
    </row>
    <row r="19" spans="1:7" ht="25.5">
      <c r="A19" s="62" t="s">
        <v>221</v>
      </c>
      <c r="B19" s="152" t="s">
        <v>11</v>
      </c>
      <c r="C19" s="149" t="s">
        <v>260</v>
      </c>
      <c r="D19" s="150">
        <v>20900</v>
      </c>
      <c r="E19" s="177">
        <v>0</v>
      </c>
      <c r="F19" s="150">
        <f t="shared" si="0"/>
        <v>0</v>
      </c>
      <c r="G19" s="151" t="s">
        <v>59</v>
      </c>
    </row>
    <row r="20" spans="1:7" ht="20.25">
      <c r="A20" s="62" t="s">
        <v>242</v>
      </c>
      <c r="B20" s="152" t="s">
        <v>11</v>
      </c>
      <c r="C20" s="149" t="s">
        <v>261</v>
      </c>
      <c r="D20" s="150">
        <v>3800</v>
      </c>
      <c r="E20" s="177">
        <v>0</v>
      </c>
      <c r="F20" s="150">
        <f t="shared" si="0"/>
        <v>0</v>
      </c>
      <c r="G20" s="151" t="s">
        <v>59</v>
      </c>
    </row>
    <row r="21" spans="1:7" ht="20.25">
      <c r="A21" s="62" t="s">
        <v>219</v>
      </c>
      <c r="B21" s="152" t="s">
        <v>11</v>
      </c>
      <c r="C21" s="149" t="s">
        <v>262</v>
      </c>
      <c r="D21" s="150">
        <v>1000</v>
      </c>
      <c r="E21" s="177">
        <v>250</v>
      </c>
      <c r="F21" s="150">
        <f t="shared" si="0"/>
        <v>250</v>
      </c>
      <c r="G21" s="151" t="s">
        <v>59</v>
      </c>
    </row>
    <row r="22" spans="1:7" ht="38.25">
      <c r="A22" s="62" t="s">
        <v>216</v>
      </c>
      <c r="B22" s="152" t="s">
        <v>11</v>
      </c>
      <c r="C22" s="149" t="s">
        <v>196</v>
      </c>
      <c r="D22" s="150">
        <v>35000</v>
      </c>
      <c r="E22" s="177">
        <v>7104</v>
      </c>
      <c r="F22" s="150">
        <f t="shared" si="0"/>
        <v>7104</v>
      </c>
      <c r="G22" s="151" t="s">
        <v>59</v>
      </c>
    </row>
    <row r="23" spans="1:7" ht="27">
      <c r="A23" s="60" t="s">
        <v>213</v>
      </c>
      <c r="B23" s="154" t="s">
        <v>11</v>
      </c>
      <c r="C23" s="155" t="s">
        <v>197</v>
      </c>
      <c r="D23" s="177">
        <v>121400</v>
      </c>
      <c r="E23" s="177">
        <v>0</v>
      </c>
      <c r="F23" s="150">
        <f t="shared" si="0"/>
        <v>0</v>
      </c>
      <c r="G23" s="151" t="s">
        <v>59</v>
      </c>
    </row>
    <row r="24" spans="1:7" ht="65.25">
      <c r="A24" s="61" t="s">
        <v>215</v>
      </c>
      <c r="B24" s="154" t="s">
        <v>11</v>
      </c>
      <c r="C24" s="155" t="s">
        <v>198</v>
      </c>
      <c r="D24" s="177">
        <v>51000</v>
      </c>
      <c r="E24" s="177">
        <v>0</v>
      </c>
      <c r="F24" s="150">
        <f t="shared" si="0"/>
        <v>0</v>
      </c>
      <c r="G24" s="151" t="s">
        <v>59</v>
      </c>
    </row>
    <row r="25" spans="1:7" ht="38.25">
      <c r="A25" s="62" t="s">
        <v>216</v>
      </c>
      <c r="B25" s="154" t="s">
        <v>11</v>
      </c>
      <c r="C25" s="155" t="s">
        <v>199</v>
      </c>
      <c r="D25" s="177">
        <v>17100</v>
      </c>
      <c r="E25" s="177">
        <v>0</v>
      </c>
      <c r="F25" s="150">
        <f t="shared" si="0"/>
        <v>0</v>
      </c>
      <c r="G25" s="151" t="s">
        <v>59</v>
      </c>
    </row>
    <row r="26" spans="1:7" ht="38.25">
      <c r="A26" s="62" t="s">
        <v>216</v>
      </c>
      <c r="B26" s="152" t="s">
        <v>11</v>
      </c>
      <c r="C26" s="149" t="s">
        <v>200</v>
      </c>
      <c r="D26" s="150">
        <v>3100</v>
      </c>
      <c r="E26" s="150">
        <v>0</v>
      </c>
      <c r="F26" s="150">
        <f t="shared" si="0"/>
        <v>0</v>
      </c>
      <c r="G26" s="151" t="s">
        <v>59</v>
      </c>
    </row>
    <row r="27" spans="1:7" ht="38.25">
      <c r="A27" s="62" t="s">
        <v>216</v>
      </c>
      <c r="B27" s="152" t="s">
        <v>11</v>
      </c>
      <c r="C27" s="149" t="s">
        <v>201</v>
      </c>
      <c r="D27" s="150">
        <v>2300</v>
      </c>
      <c r="E27" s="150">
        <v>0</v>
      </c>
      <c r="F27" s="150">
        <v>0</v>
      </c>
      <c r="G27" s="151" t="s">
        <v>59</v>
      </c>
    </row>
    <row r="28" spans="1:7" ht="20.25">
      <c r="A28" s="62" t="s">
        <v>79</v>
      </c>
      <c r="B28" s="152" t="s">
        <v>11</v>
      </c>
      <c r="C28" s="149" t="s">
        <v>202</v>
      </c>
      <c r="D28" s="150">
        <v>102800</v>
      </c>
      <c r="E28" s="150">
        <v>8500</v>
      </c>
      <c r="F28" s="150">
        <f aca="true" t="shared" si="1" ref="F28:F34">E28</f>
        <v>8500</v>
      </c>
      <c r="G28" s="151" t="s">
        <v>59</v>
      </c>
    </row>
    <row r="29" spans="1:7" ht="38.25">
      <c r="A29" s="62" t="s">
        <v>216</v>
      </c>
      <c r="B29" s="152" t="s">
        <v>11</v>
      </c>
      <c r="C29" s="149" t="s">
        <v>203</v>
      </c>
      <c r="D29" s="150">
        <v>12700</v>
      </c>
      <c r="E29" s="150">
        <v>0</v>
      </c>
      <c r="F29" s="150">
        <f t="shared" si="1"/>
        <v>0</v>
      </c>
      <c r="G29" s="151" t="s">
        <v>59</v>
      </c>
    </row>
    <row r="30" spans="1:7" ht="38.25">
      <c r="A30" s="62" t="s">
        <v>216</v>
      </c>
      <c r="B30" s="152" t="s">
        <v>11</v>
      </c>
      <c r="C30" s="149" t="s">
        <v>204</v>
      </c>
      <c r="D30" s="150">
        <v>562100</v>
      </c>
      <c r="E30" s="177">
        <v>13147.56</v>
      </c>
      <c r="F30" s="150">
        <f t="shared" si="1"/>
        <v>13147.56</v>
      </c>
      <c r="G30" s="151" t="s">
        <v>59</v>
      </c>
    </row>
    <row r="31" spans="1:7" ht="38.25">
      <c r="A31" s="62" t="s">
        <v>216</v>
      </c>
      <c r="B31" s="152" t="s">
        <v>11</v>
      </c>
      <c r="C31" s="149" t="s">
        <v>205</v>
      </c>
      <c r="D31" s="150">
        <v>161300</v>
      </c>
      <c r="E31" s="177">
        <v>0</v>
      </c>
      <c r="F31" s="150">
        <f t="shared" si="1"/>
        <v>0</v>
      </c>
      <c r="G31" s="151" t="s">
        <v>59</v>
      </c>
    </row>
    <row r="32" spans="1:7" ht="38.25">
      <c r="A32" s="62" t="s">
        <v>216</v>
      </c>
      <c r="B32" s="152" t="s">
        <v>11</v>
      </c>
      <c r="C32" s="149" t="s">
        <v>206</v>
      </c>
      <c r="D32" s="150">
        <v>30000</v>
      </c>
      <c r="E32" s="177">
        <v>0</v>
      </c>
      <c r="F32" s="150">
        <f t="shared" si="1"/>
        <v>0</v>
      </c>
      <c r="G32" s="151" t="s">
        <v>59</v>
      </c>
    </row>
    <row r="33" spans="1:7" ht="38.25">
      <c r="A33" s="62" t="s">
        <v>216</v>
      </c>
      <c r="B33" s="152" t="s">
        <v>11</v>
      </c>
      <c r="C33" s="149" t="s">
        <v>207</v>
      </c>
      <c r="D33" s="150">
        <v>258400</v>
      </c>
      <c r="E33" s="177">
        <v>0</v>
      </c>
      <c r="F33" s="150">
        <f t="shared" si="1"/>
        <v>0</v>
      </c>
      <c r="G33" s="151" t="s">
        <v>59</v>
      </c>
    </row>
    <row r="34" spans="1:7" ht="38.25">
      <c r="A34" s="62" t="s">
        <v>216</v>
      </c>
      <c r="B34" s="152" t="s">
        <v>11</v>
      </c>
      <c r="C34" s="149" t="s">
        <v>208</v>
      </c>
      <c r="D34" s="150">
        <v>50000</v>
      </c>
      <c r="E34" s="177">
        <v>20000</v>
      </c>
      <c r="F34" s="150">
        <f t="shared" si="1"/>
        <v>20000</v>
      </c>
      <c r="G34" s="151" t="s">
        <v>59</v>
      </c>
    </row>
    <row r="35" spans="1:7" ht="38.25">
      <c r="A35" s="62" t="s">
        <v>216</v>
      </c>
      <c r="B35" s="152" t="s">
        <v>11</v>
      </c>
      <c r="C35" s="149" t="s">
        <v>258</v>
      </c>
      <c r="D35" s="150">
        <v>6000</v>
      </c>
      <c r="E35" s="177">
        <v>0</v>
      </c>
      <c r="F35" s="150">
        <v>0</v>
      </c>
      <c r="G35" s="151" t="s">
        <v>59</v>
      </c>
    </row>
    <row r="36" spans="1:7" ht="75" customHeight="1">
      <c r="A36" s="62" t="s">
        <v>218</v>
      </c>
      <c r="B36" s="152" t="s">
        <v>11</v>
      </c>
      <c r="C36" s="149" t="s">
        <v>209</v>
      </c>
      <c r="D36" s="150">
        <v>2516000</v>
      </c>
      <c r="E36" s="177">
        <v>126926.8</v>
      </c>
      <c r="F36" s="150">
        <f>E36</f>
        <v>126926.8</v>
      </c>
      <c r="G36" s="151" t="s">
        <v>59</v>
      </c>
    </row>
    <row r="37" spans="1:7" ht="29.25" customHeight="1">
      <c r="A37" s="63" t="s">
        <v>217</v>
      </c>
      <c r="B37" s="152" t="s">
        <v>11</v>
      </c>
      <c r="C37" s="149" t="s">
        <v>210</v>
      </c>
      <c r="D37" s="150">
        <v>66000</v>
      </c>
      <c r="E37" s="177">
        <v>16500</v>
      </c>
      <c r="F37" s="150">
        <f>E37</f>
        <v>16500</v>
      </c>
      <c r="G37" s="151" t="s">
        <v>59</v>
      </c>
    </row>
    <row r="38" spans="1:7" ht="38.25">
      <c r="A38" s="62" t="s">
        <v>216</v>
      </c>
      <c r="B38" s="152" t="s">
        <v>11</v>
      </c>
      <c r="C38" s="149" t="s">
        <v>211</v>
      </c>
      <c r="D38" s="150">
        <v>20000</v>
      </c>
      <c r="E38" s="177"/>
      <c r="F38" s="150">
        <f>E38</f>
        <v>0</v>
      </c>
      <c r="G38" s="158" t="s">
        <v>59</v>
      </c>
    </row>
    <row r="39" spans="1:7" ht="31.5" customHeight="1" thickBot="1">
      <c r="A39" s="183" t="s">
        <v>243</v>
      </c>
      <c r="B39" s="156" t="s">
        <v>11</v>
      </c>
      <c r="C39" s="149" t="s">
        <v>212</v>
      </c>
      <c r="D39" s="157">
        <v>800</v>
      </c>
      <c r="E39" s="177"/>
      <c r="F39" s="150">
        <f>E39</f>
        <v>0</v>
      </c>
      <c r="G39" s="164" t="s">
        <v>56</v>
      </c>
    </row>
    <row r="40" spans="1:7" ht="27.75" thickBot="1">
      <c r="A40" s="159" t="s">
        <v>136</v>
      </c>
      <c r="B40" s="160">
        <v>450</v>
      </c>
      <c r="C40" s="161" t="s">
        <v>56</v>
      </c>
      <c r="D40" s="162" t="s">
        <v>59</v>
      </c>
      <c r="E40" s="181"/>
      <c r="F40" s="163" t="s">
        <v>56</v>
      </c>
      <c r="G40" s="18"/>
    </row>
    <row r="41" spans="1:7" ht="12.75">
      <c r="A41" s="64"/>
      <c r="B41" s="18"/>
      <c r="C41" s="18"/>
      <c r="D41" s="36"/>
      <c r="E41" s="18"/>
      <c r="F41" s="36"/>
      <c r="G41" s="18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6" ht="12.75">
      <c r="A45" s="18"/>
      <c r="B45" s="18"/>
      <c r="C45" s="18"/>
      <c r="D45" s="18"/>
      <c r="E45" s="18"/>
      <c r="F45" s="18"/>
    </row>
    <row r="46" ht="12.75">
      <c r="A46" s="18"/>
    </row>
  </sheetData>
  <sheetProtection/>
  <mergeCells count="1">
    <mergeCell ref="E3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42.625" style="2" customWidth="1"/>
    <col min="2" max="2" width="10.00390625" style="2" customWidth="1"/>
    <col min="3" max="3" width="30.875" style="2" customWidth="1"/>
    <col min="4" max="4" width="23.00390625" style="1" customWidth="1"/>
    <col min="5" max="5" width="22.25390625" style="1" customWidth="1"/>
    <col min="6" max="6" width="22.75390625" style="1" customWidth="1"/>
    <col min="7" max="7" width="10.375" style="0" customWidth="1"/>
  </cols>
  <sheetData>
    <row r="1" spans="1:7" ht="21.75" customHeight="1">
      <c r="A1" s="44" t="s">
        <v>137</v>
      </c>
      <c r="B1" s="45"/>
      <c r="C1" s="46"/>
      <c r="D1" s="47"/>
      <c r="E1" s="47"/>
      <c r="F1" s="48" t="s">
        <v>35</v>
      </c>
      <c r="G1" s="48"/>
    </row>
    <row r="2" spans="1:7" ht="6" customHeight="1">
      <c r="A2" s="49"/>
      <c r="B2" s="50"/>
      <c r="C2" s="51"/>
      <c r="D2" s="50"/>
      <c r="E2" s="50"/>
      <c r="F2" s="52"/>
      <c r="G2" s="53"/>
    </row>
    <row r="3" spans="1:7" ht="11.25" customHeight="1">
      <c r="A3" s="65"/>
      <c r="B3" s="66"/>
      <c r="C3" s="67" t="s">
        <v>52</v>
      </c>
      <c r="D3" s="68"/>
      <c r="E3" s="277" t="s">
        <v>24</v>
      </c>
      <c r="F3" s="278"/>
      <c r="G3" s="279"/>
    </row>
    <row r="4" spans="1:7" ht="9.75" customHeight="1">
      <c r="A4" s="69"/>
      <c r="B4" s="66"/>
      <c r="C4" s="70" t="s">
        <v>6</v>
      </c>
      <c r="D4" s="68" t="s">
        <v>37</v>
      </c>
      <c r="E4" s="71"/>
      <c r="F4" s="72" t="s">
        <v>30</v>
      </c>
      <c r="G4" s="73" t="s">
        <v>40</v>
      </c>
    </row>
    <row r="5" spans="1:7" ht="9.75" customHeight="1">
      <c r="A5" s="74"/>
      <c r="B5" s="66" t="s">
        <v>7</v>
      </c>
      <c r="C5" s="70" t="s">
        <v>50</v>
      </c>
      <c r="D5" s="68" t="s">
        <v>38</v>
      </c>
      <c r="E5" s="75"/>
      <c r="F5" s="76" t="s">
        <v>31</v>
      </c>
      <c r="G5" s="76" t="s">
        <v>32</v>
      </c>
    </row>
    <row r="6" spans="1:7" ht="10.5" customHeight="1">
      <c r="A6" s="77" t="s">
        <v>3</v>
      </c>
      <c r="B6" s="66" t="s">
        <v>8</v>
      </c>
      <c r="C6" s="70" t="s">
        <v>51</v>
      </c>
      <c r="D6" s="68" t="s">
        <v>39</v>
      </c>
      <c r="E6" s="76"/>
      <c r="F6" s="76" t="s">
        <v>41</v>
      </c>
      <c r="G6" s="76" t="s">
        <v>33</v>
      </c>
    </row>
    <row r="7" spans="1:7" ht="10.5" customHeight="1">
      <c r="A7" s="77"/>
      <c r="B7" s="66" t="s">
        <v>9</v>
      </c>
      <c r="C7" s="67" t="s">
        <v>48</v>
      </c>
      <c r="D7" s="76"/>
      <c r="E7" s="76" t="s">
        <v>29</v>
      </c>
      <c r="F7" s="76" t="s">
        <v>42</v>
      </c>
      <c r="G7" s="76" t="s">
        <v>34</v>
      </c>
    </row>
    <row r="8" spans="1:7" ht="10.5" customHeight="1">
      <c r="A8" s="78"/>
      <c r="B8" s="66"/>
      <c r="C8" s="70" t="s">
        <v>49</v>
      </c>
      <c r="D8" s="76"/>
      <c r="E8" s="76"/>
      <c r="F8" s="76" t="s">
        <v>43</v>
      </c>
      <c r="G8" s="79"/>
    </row>
    <row r="9" spans="1:7" ht="9.75" customHeight="1">
      <c r="A9" s="78"/>
      <c r="B9" s="66"/>
      <c r="C9" s="80"/>
      <c r="D9" s="76"/>
      <c r="E9" s="76"/>
      <c r="F9" s="81" t="s">
        <v>44</v>
      </c>
      <c r="G9" s="82"/>
    </row>
    <row r="10" spans="1:7" ht="10.5" customHeight="1" thickBot="1">
      <c r="A10" s="83">
        <v>1</v>
      </c>
      <c r="B10" s="84">
        <v>2</v>
      </c>
      <c r="C10" s="84">
        <v>3</v>
      </c>
      <c r="D10" s="73" t="s">
        <v>1</v>
      </c>
      <c r="E10" s="73">
        <v>5</v>
      </c>
      <c r="F10" s="85">
        <v>6</v>
      </c>
      <c r="G10" s="73">
        <v>7</v>
      </c>
    </row>
    <row r="11" spans="1:7" ht="27.75" customHeight="1">
      <c r="A11" s="86" t="s">
        <v>53</v>
      </c>
      <c r="B11" s="87" t="s">
        <v>12</v>
      </c>
      <c r="C11" s="88" t="s">
        <v>56</v>
      </c>
      <c r="D11" s="89" t="s">
        <v>59</v>
      </c>
      <c r="E11" s="55">
        <f>E20</f>
        <v>-268586.79</v>
      </c>
      <c r="F11" s="55">
        <f>E11</f>
        <v>-268586.79</v>
      </c>
      <c r="G11" s="90" t="s">
        <v>59</v>
      </c>
    </row>
    <row r="12" spans="1:7" ht="18.75" customHeight="1">
      <c r="A12" s="91" t="s">
        <v>15</v>
      </c>
      <c r="B12" s="276" t="s">
        <v>16</v>
      </c>
      <c r="C12" s="280" t="s">
        <v>56</v>
      </c>
      <c r="D12" s="270" t="s">
        <v>59</v>
      </c>
      <c r="E12" s="270" t="s">
        <v>59</v>
      </c>
      <c r="F12" s="270" t="str">
        <f>E12</f>
        <v>-</v>
      </c>
      <c r="G12" s="92"/>
    </row>
    <row r="13" spans="1:7" ht="30.75" customHeight="1">
      <c r="A13" s="93" t="s">
        <v>162</v>
      </c>
      <c r="B13" s="275"/>
      <c r="C13" s="281"/>
      <c r="D13" s="284"/>
      <c r="E13" s="271"/>
      <c r="F13" s="271"/>
      <c r="G13" s="94" t="s">
        <v>59</v>
      </c>
    </row>
    <row r="14" spans="1:7" ht="15.75" customHeight="1">
      <c r="A14" s="91" t="s">
        <v>14</v>
      </c>
      <c r="B14" s="274" t="s">
        <v>16</v>
      </c>
      <c r="C14" s="282" t="s">
        <v>163</v>
      </c>
      <c r="D14" s="272" t="s">
        <v>59</v>
      </c>
      <c r="E14" s="272" t="s">
        <v>59</v>
      </c>
      <c r="F14" s="273" t="s">
        <v>59</v>
      </c>
      <c r="G14" s="95"/>
    </row>
    <row r="15" spans="1:7" ht="24.75" customHeight="1">
      <c r="A15" s="96" t="s">
        <v>161</v>
      </c>
      <c r="B15" s="275"/>
      <c r="C15" s="283"/>
      <c r="D15" s="271"/>
      <c r="E15" s="271"/>
      <c r="F15" s="271"/>
      <c r="G15" s="97" t="s">
        <v>59</v>
      </c>
    </row>
    <row r="16" spans="1:7" ht="37.5" customHeight="1">
      <c r="A16" s="96" t="s">
        <v>158</v>
      </c>
      <c r="B16" s="98" t="s">
        <v>16</v>
      </c>
      <c r="C16" s="99" t="s">
        <v>164</v>
      </c>
      <c r="D16" s="56" t="s">
        <v>59</v>
      </c>
      <c r="E16" s="56" t="s">
        <v>59</v>
      </c>
      <c r="F16" s="54" t="s">
        <v>59</v>
      </c>
      <c r="G16" s="97" t="s">
        <v>59</v>
      </c>
    </row>
    <row r="17" spans="1:7" ht="36" customHeight="1">
      <c r="A17" s="96" t="s">
        <v>159</v>
      </c>
      <c r="B17" s="98" t="s">
        <v>16</v>
      </c>
      <c r="C17" s="99" t="s">
        <v>165</v>
      </c>
      <c r="D17" s="56" t="s">
        <v>59</v>
      </c>
      <c r="E17" s="56" t="s">
        <v>59</v>
      </c>
      <c r="F17" s="56" t="s">
        <v>59</v>
      </c>
      <c r="G17" s="97" t="s">
        <v>59</v>
      </c>
    </row>
    <row r="18" spans="1:7" ht="46.5" customHeight="1">
      <c r="A18" s="96" t="s">
        <v>160</v>
      </c>
      <c r="B18" s="98" t="s">
        <v>16</v>
      </c>
      <c r="C18" s="99" t="s">
        <v>166</v>
      </c>
      <c r="D18" s="56" t="s">
        <v>59</v>
      </c>
      <c r="E18" s="56" t="s">
        <v>59</v>
      </c>
      <c r="F18" s="54" t="s">
        <v>59</v>
      </c>
      <c r="G18" s="97" t="s">
        <v>59</v>
      </c>
    </row>
    <row r="19" spans="1:7" ht="19.5" customHeight="1">
      <c r="A19" s="93" t="s">
        <v>54</v>
      </c>
      <c r="B19" s="100" t="s">
        <v>17</v>
      </c>
      <c r="C19" s="101" t="s">
        <v>20</v>
      </c>
      <c r="D19" s="54" t="s">
        <v>59</v>
      </c>
      <c r="E19" s="54" t="s">
        <v>59</v>
      </c>
      <c r="F19" s="54" t="s">
        <v>59</v>
      </c>
      <c r="G19" s="97" t="s">
        <v>59</v>
      </c>
    </row>
    <row r="20" spans="1:7" ht="36" customHeight="1" thickBot="1">
      <c r="A20" s="93" t="s">
        <v>21</v>
      </c>
      <c r="B20" s="100" t="s">
        <v>13</v>
      </c>
      <c r="C20" s="102" t="s">
        <v>185</v>
      </c>
      <c r="D20" s="56" t="s">
        <v>59</v>
      </c>
      <c r="E20" s="103">
        <f>E21</f>
        <v>-268586.79</v>
      </c>
      <c r="F20" s="55">
        <f>E20</f>
        <v>-268586.79</v>
      </c>
      <c r="G20" s="97" t="s">
        <v>59</v>
      </c>
    </row>
    <row r="21" spans="1:7" ht="27.75" customHeight="1">
      <c r="A21" s="93" t="s">
        <v>167</v>
      </c>
      <c r="B21" s="100" t="s">
        <v>13</v>
      </c>
      <c r="C21" s="104" t="s">
        <v>57</v>
      </c>
      <c r="D21" s="57" t="s">
        <v>59</v>
      </c>
      <c r="E21" s="55">
        <f>E23+E27</f>
        <v>-268586.79</v>
      </c>
      <c r="F21" s="55">
        <f>E21</f>
        <v>-268586.79</v>
      </c>
      <c r="G21" s="105" t="s">
        <v>59</v>
      </c>
    </row>
    <row r="22" spans="1:7" ht="21.75" customHeight="1">
      <c r="A22" s="106" t="s">
        <v>62</v>
      </c>
      <c r="B22" s="100" t="s">
        <v>18</v>
      </c>
      <c r="C22" s="104" t="s">
        <v>61</v>
      </c>
      <c r="D22" s="55">
        <f aca="true" t="shared" si="0" ref="D22:F24">D23</f>
        <v>-8877600</v>
      </c>
      <c r="E22" s="55">
        <f t="shared" si="0"/>
        <v>-654764.96</v>
      </c>
      <c r="F22" s="55">
        <f t="shared" si="0"/>
        <v>-654764.96</v>
      </c>
      <c r="G22" s="105" t="s">
        <v>59</v>
      </c>
    </row>
    <row r="23" spans="1:7" ht="21" customHeight="1">
      <c r="A23" s="106" t="s">
        <v>63</v>
      </c>
      <c r="B23" s="100" t="s">
        <v>18</v>
      </c>
      <c r="C23" s="104" t="s">
        <v>65</v>
      </c>
      <c r="D23" s="55">
        <f t="shared" si="0"/>
        <v>-8877600</v>
      </c>
      <c r="E23" s="55">
        <f t="shared" si="0"/>
        <v>-654764.96</v>
      </c>
      <c r="F23" s="55">
        <f t="shared" si="0"/>
        <v>-654764.96</v>
      </c>
      <c r="G23" s="105" t="s">
        <v>59</v>
      </c>
    </row>
    <row r="24" spans="1:7" ht="24.75" customHeight="1">
      <c r="A24" s="106" t="s">
        <v>60</v>
      </c>
      <c r="B24" s="100" t="s">
        <v>18</v>
      </c>
      <c r="C24" s="104" t="s">
        <v>66</v>
      </c>
      <c r="D24" s="55">
        <f t="shared" si="0"/>
        <v>-8877600</v>
      </c>
      <c r="E24" s="55">
        <f t="shared" si="0"/>
        <v>-654764.96</v>
      </c>
      <c r="F24" s="55">
        <f t="shared" si="0"/>
        <v>-654764.96</v>
      </c>
      <c r="G24" s="105" t="s">
        <v>59</v>
      </c>
    </row>
    <row r="25" spans="1:7" ht="24.75" customHeight="1">
      <c r="A25" s="106" t="s">
        <v>169</v>
      </c>
      <c r="B25" s="100" t="s">
        <v>18</v>
      </c>
      <c r="C25" s="104" t="s">
        <v>156</v>
      </c>
      <c r="D25" s="55">
        <v>-8877600</v>
      </c>
      <c r="E25" s="55">
        <v>-654764.96</v>
      </c>
      <c r="F25" s="55">
        <f>E25</f>
        <v>-654764.96</v>
      </c>
      <c r="G25" s="105" t="s">
        <v>59</v>
      </c>
    </row>
    <row r="26" spans="1:7" ht="21.75" customHeight="1">
      <c r="A26" s="93" t="s">
        <v>64</v>
      </c>
      <c r="B26" s="100" t="s">
        <v>19</v>
      </c>
      <c r="C26" s="104" t="s">
        <v>67</v>
      </c>
      <c r="D26" s="55">
        <f>D27</f>
        <v>8023800</v>
      </c>
      <c r="E26" s="55">
        <f aca="true" t="shared" si="1" ref="D26:E28">E27</f>
        <v>386178.17</v>
      </c>
      <c r="F26" s="55">
        <f>E26</f>
        <v>386178.17</v>
      </c>
      <c r="G26" s="105" t="s">
        <v>59</v>
      </c>
    </row>
    <row r="27" spans="1:7" ht="21.75" customHeight="1">
      <c r="A27" s="93" t="s">
        <v>118</v>
      </c>
      <c r="B27" s="107" t="s">
        <v>19</v>
      </c>
      <c r="C27" s="104" t="s">
        <v>68</v>
      </c>
      <c r="D27" s="55">
        <f t="shared" si="1"/>
        <v>8023800</v>
      </c>
      <c r="E27" s="55">
        <f t="shared" si="1"/>
        <v>386178.17</v>
      </c>
      <c r="F27" s="55">
        <f>E27</f>
        <v>386178.17</v>
      </c>
      <c r="G27" s="105" t="s">
        <v>59</v>
      </c>
    </row>
    <row r="28" spans="1:7" ht="25.5" customHeight="1">
      <c r="A28" s="93" t="s">
        <v>119</v>
      </c>
      <c r="B28" s="107" t="s">
        <v>19</v>
      </c>
      <c r="C28" s="104" t="s">
        <v>69</v>
      </c>
      <c r="D28" s="55">
        <f t="shared" si="1"/>
        <v>8023800</v>
      </c>
      <c r="E28" s="55">
        <f t="shared" si="1"/>
        <v>386178.17</v>
      </c>
      <c r="F28" s="55">
        <f>E28</f>
        <v>386178.17</v>
      </c>
      <c r="G28" s="105" t="s">
        <v>59</v>
      </c>
    </row>
    <row r="29" spans="1:7" ht="30.75" customHeight="1">
      <c r="A29" s="93" t="s">
        <v>168</v>
      </c>
      <c r="B29" s="107" t="s">
        <v>19</v>
      </c>
      <c r="C29" s="104" t="s">
        <v>157</v>
      </c>
      <c r="D29" s="55">
        <v>8023800</v>
      </c>
      <c r="E29" s="55">
        <v>386178.17</v>
      </c>
      <c r="F29" s="55">
        <f>E29</f>
        <v>386178.17</v>
      </c>
      <c r="G29" s="105" t="s">
        <v>59</v>
      </c>
    </row>
    <row r="30" spans="1:7" ht="31.5" customHeight="1">
      <c r="A30" s="93" t="s">
        <v>121</v>
      </c>
      <c r="B30" s="107" t="s">
        <v>23</v>
      </c>
      <c r="C30" s="108" t="s">
        <v>20</v>
      </c>
      <c r="D30" s="108" t="s">
        <v>20</v>
      </c>
      <c r="E30" s="54" t="s">
        <v>59</v>
      </c>
      <c r="F30" s="54" t="s">
        <v>59</v>
      </c>
      <c r="G30" s="109" t="s">
        <v>20</v>
      </c>
    </row>
    <row r="31" spans="1:7" ht="27.75" customHeight="1">
      <c r="A31" s="93" t="s">
        <v>26</v>
      </c>
      <c r="B31" s="100" t="s">
        <v>45</v>
      </c>
      <c r="C31" s="108" t="s">
        <v>20</v>
      </c>
      <c r="D31" s="108" t="s">
        <v>20</v>
      </c>
      <c r="E31" s="110" t="s">
        <v>59</v>
      </c>
      <c r="F31" s="110" t="s">
        <v>59</v>
      </c>
      <c r="G31" s="111" t="s">
        <v>20</v>
      </c>
    </row>
    <row r="32" spans="1:7" ht="35.25" customHeight="1" thickBot="1">
      <c r="A32" s="112" t="s">
        <v>27</v>
      </c>
      <c r="B32" s="113" t="s">
        <v>46</v>
      </c>
      <c r="C32" s="114" t="s">
        <v>20</v>
      </c>
      <c r="D32" s="114" t="s">
        <v>20</v>
      </c>
      <c r="E32" s="114" t="s">
        <v>59</v>
      </c>
      <c r="F32" s="114" t="s">
        <v>59</v>
      </c>
      <c r="G32" s="115" t="s">
        <v>20</v>
      </c>
    </row>
    <row r="33" spans="1:7" ht="12.75">
      <c r="A33" s="116"/>
      <c r="B33" s="117"/>
      <c r="C33" s="118"/>
      <c r="D33" s="118"/>
      <c r="E33" s="118"/>
      <c r="F33" s="118"/>
      <c r="G33" s="118"/>
    </row>
    <row r="34" spans="1:7" ht="7.5" customHeight="1">
      <c r="A34" s="119"/>
      <c r="B34" s="119"/>
      <c r="C34" s="118"/>
      <c r="D34" s="118"/>
      <c r="E34" s="118"/>
      <c r="F34" s="118"/>
      <c r="G34" s="118"/>
    </row>
    <row r="35" spans="1:7" ht="28.5" customHeight="1">
      <c r="A35" s="120" t="s">
        <v>234</v>
      </c>
      <c r="B35" s="121"/>
      <c r="C35" s="122"/>
      <c r="D35" s="118"/>
      <c r="E35" s="118"/>
      <c r="F35" s="118"/>
      <c r="G35" s="118"/>
    </row>
    <row r="36" spans="1:7" ht="16.5" customHeight="1">
      <c r="A36" s="123" t="s">
        <v>236</v>
      </c>
      <c r="B36" s="123"/>
      <c r="C36" s="124"/>
      <c r="D36" s="125"/>
      <c r="E36" s="125"/>
      <c r="F36" s="125"/>
      <c r="G36" s="125"/>
    </row>
    <row r="37" spans="1:7" ht="10.5" customHeight="1">
      <c r="A37" s="123"/>
      <c r="B37" s="123"/>
      <c r="C37" s="123"/>
      <c r="D37" s="125"/>
      <c r="E37" s="125"/>
      <c r="F37" s="125"/>
      <c r="G37" s="125"/>
    </row>
    <row r="38" spans="1:7" ht="30" customHeight="1">
      <c r="A38" s="123" t="s">
        <v>116</v>
      </c>
      <c r="B38" s="123"/>
      <c r="C38" s="120" t="s">
        <v>266</v>
      </c>
      <c r="D38" s="125"/>
      <c r="E38" s="125"/>
      <c r="F38" s="125"/>
      <c r="G38" s="126"/>
    </row>
    <row r="39" spans="1:7" ht="15.75" customHeight="1">
      <c r="A39" s="123" t="s">
        <v>235</v>
      </c>
      <c r="B39" s="123"/>
      <c r="C39" s="120"/>
      <c r="D39" s="125"/>
      <c r="E39" s="125"/>
      <c r="F39" s="125"/>
      <c r="G39" s="126"/>
    </row>
    <row r="40" spans="1:7" ht="10.5" customHeight="1">
      <c r="A40" s="123"/>
      <c r="B40" s="123"/>
      <c r="C40" s="123"/>
      <c r="D40" s="125"/>
      <c r="E40" s="125"/>
      <c r="F40" s="125"/>
      <c r="G40" s="125"/>
    </row>
    <row r="41" spans="1:7" ht="30.75" customHeight="1">
      <c r="A41" s="123" t="s">
        <v>117</v>
      </c>
      <c r="B41" s="123"/>
      <c r="C41" s="124" t="s">
        <v>259</v>
      </c>
      <c r="D41" s="125"/>
      <c r="E41" s="125"/>
      <c r="F41" s="125"/>
      <c r="G41" s="125"/>
    </row>
    <row r="42" spans="1:7" ht="22.5" customHeight="1">
      <c r="A42" s="123" t="s">
        <v>233</v>
      </c>
      <c r="B42" s="123"/>
      <c r="C42" s="124"/>
      <c r="D42" s="125"/>
      <c r="E42" s="125"/>
      <c r="F42" s="125"/>
      <c r="G42" s="125"/>
    </row>
    <row r="43" spans="1:7" ht="11.25" customHeight="1">
      <c r="A43" s="123"/>
      <c r="B43" s="123"/>
      <c r="C43" s="120"/>
      <c r="D43" s="125"/>
      <c r="E43" s="125"/>
      <c r="F43" s="125"/>
      <c r="G43" s="126"/>
    </row>
    <row r="44" spans="1:7" ht="27" customHeight="1">
      <c r="A44" s="123" t="s">
        <v>276</v>
      </c>
      <c r="B44" s="123"/>
      <c r="C44" s="123"/>
      <c r="D44" s="125"/>
      <c r="E44" s="125"/>
      <c r="F44" s="125"/>
      <c r="G44" s="126"/>
    </row>
    <row r="45" spans="1:7" ht="9.75" customHeight="1">
      <c r="A45" s="127"/>
      <c r="B45" s="127"/>
      <c r="C45" s="127"/>
      <c r="D45" s="125"/>
      <c r="E45" s="125"/>
      <c r="F45" s="125"/>
      <c r="G45" s="126"/>
    </row>
    <row r="46" spans="1:7" ht="6.75" customHeight="1">
      <c r="A46" s="128"/>
      <c r="B46" s="128"/>
      <c r="C46" s="129"/>
      <c r="D46" s="130"/>
      <c r="E46" s="130"/>
      <c r="F46" s="130"/>
      <c r="G46" s="130"/>
    </row>
    <row r="47" spans="1:7" ht="12.75">
      <c r="A47" s="127"/>
      <c r="B47" s="127"/>
      <c r="C47" s="127"/>
      <c r="D47" s="131"/>
      <c r="E47" s="131"/>
      <c r="F47" s="131"/>
      <c r="G47" s="132"/>
    </row>
    <row r="48" spans="1:7" ht="12.75">
      <c r="A48" s="127"/>
      <c r="B48" s="127"/>
      <c r="C48" s="127"/>
      <c r="D48" s="131"/>
      <c r="E48" s="131"/>
      <c r="F48" s="131"/>
      <c r="G48" s="132"/>
    </row>
    <row r="49" spans="1:7" ht="12.75">
      <c r="A49" s="127"/>
      <c r="B49" s="127"/>
      <c r="C49" s="127"/>
      <c r="D49" s="131"/>
      <c r="E49" s="131"/>
      <c r="F49" s="131"/>
      <c r="G49" s="132"/>
    </row>
    <row r="50" spans="1:7" ht="12.75">
      <c r="A50" s="127"/>
      <c r="B50" s="127"/>
      <c r="C50" s="127"/>
      <c r="D50" s="131"/>
      <c r="E50" s="131"/>
      <c r="F50" s="131"/>
      <c r="G50" s="132"/>
    </row>
  </sheetData>
  <sheetProtection/>
  <mergeCells count="11">
    <mergeCell ref="E3:G3"/>
    <mergeCell ref="C12:C13"/>
    <mergeCell ref="C14:C15"/>
    <mergeCell ref="D12:D13"/>
    <mergeCell ref="E12:E13"/>
    <mergeCell ref="F12:F13"/>
    <mergeCell ref="D14:D15"/>
    <mergeCell ref="E14:E15"/>
    <mergeCell ref="F14:F15"/>
    <mergeCell ref="B14:B15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Углерод</cp:lastModifiedBy>
  <cp:lastPrinted>2017-10-02T15:22:01Z</cp:lastPrinted>
  <dcterms:created xsi:type="dcterms:W3CDTF">1999-06-18T11:49:53Z</dcterms:created>
  <dcterms:modified xsi:type="dcterms:W3CDTF">2018-02-05T21:31:43Z</dcterms:modified>
  <cp:category/>
  <cp:version/>
  <cp:contentType/>
  <cp:contentStatus/>
</cp:coreProperties>
</file>