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Лист1!$B$73</definedName>
  </definedNames>
  <calcPr calcId="125725"/>
</workbook>
</file>

<file path=xl/calcChain.xml><?xml version="1.0" encoding="utf-8"?>
<calcChain xmlns="http://schemas.openxmlformats.org/spreadsheetml/2006/main">
  <c r="K41" i="1"/>
  <c r="H20"/>
  <c r="I20"/>
  <c r="I19" s="1"/>
  <c r="K92" l="1"/>
  <c r="I92"/>
  <c r="I27"/>
  <c r="I100" l="1"/>
  <c r="H100" l="1"/>
  <c r="H97" s="1"/>
  <c r="K20"/>
  <c r="K19" s="1"/>
  <c r="K95"/>
  <c r="K94" s="1"/>
  <c r="I95"/>
  <c r="I94" s="1"/>
  <c r="H95"/>
  <c r="H94" s="1"/>
  <c r="K86"/>
  <c r="I86"/>
  <c r="H86"/>
  <c r="H80"/>
  <c r="K100"/>
  <c r="K97" s="1"/>
  <c r="I97"/>
  <c r="K90"/>
  <c r="K89" s="1"/>
  <c r="I90"/>
  <c r="I89" s="1"/>
  <c r="K70"/>
  <c r="I70"/>
  <c r="K58"/>
  <c r="K57" s="1"/>
  <c r="I58"/>
  <c r="I57" s="1"/>
  <c r="H58"/>
  <c r="H57" s="1"/>
  <c r="K40"/>
  <c r="K39" s="1"/>
  <c r="I40"/>
  <c r="I39" s="1"/>
  <c r="I17" s="1"/>
  <c r="H40"/>
  <c r="H90"/>
  <c r="H70"/>
  <c r="K69" l="1"/>
  <c r="K17" s="1"/>
  <c r="I69"/>
  <c r="H92"/>
  <c r="H89" s="1"/>
  <c r="H46"/>
  <c r="H44"/>
  <c r="H39"/>
  <c r="H19"/>
  <c r="H43" l="1"/>
  <c r="H17" s="1"/>
  <c r="H69"/>
</calcChain>
</file>

<file path=xl/sharedStrings.xml><?xml version="1.0" encoding="utf-8"?>
<sst xmlns="http://schemas.openxmlformats.org/spreadsheetml/2006/main" count="152" uniqueCount="112">
  <si>
    <t>Наименование</t>
  </si>
  <si>
    <t>ЦСР</t>
  </si>
  <si>
    <t>ВР</t>
  </si>
  <si>
    <t>Рз</t>
  </si>
  <si>
    <t>Пр</t>
  </si>
  <si>
    <t>ВСЕГО</t>
  </si>
  <si>
    <r>
      <t xml:space="preserve">Муниципальная программа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>поселения «Управление муниципальными финансами»</t>
    </r>
  </si>
  <si>
    <t>Муниципальная программа Углеродовского городского поселения «Развитие культуры, физической культуры и спорта»</t>
  </si>
  <si>
    <t>Муниципальная программа Углеродовского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</si>
  <si>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Углеродовского городского поселения «Развитие транспортной системы»</t>
  </si>
  <si>
    <t xml:space="preserve">04 2 00 20010 </t>
  </si>
  <si>
    <t>Муниципальная программа Углеродовского городского поселения «Благоустройство территории и жилищно-коммунальное хозяйство»</t>
  </si>
  <si>
    <t>Муниципальная программа Углеродовского городского поселения «Муниципальная политика»</t>
  </si>
  <si>
    <t>Непрограммные расходы органа местного самоуправления Углеродовского городского поселения</t>
  </si>
  <si>
    <t>Финансовое обеспечение непредвиденных расходов</t>
  </si>
  <si>
    <t>99 1 00 90300</t>
  </si>
  <si>
    <t>Иные непрограммные расходы</t>
  </si>
  <si>
    <t>99 9 00 51180</t>
  </si>
  <si>
    <t>99 9 00 72390</t>
  </si>
  <si>
    <t>99 9 00 90110</t>
  </si>
  <si>
    <t>01</t>
  </si>
  <si>
    <t>04</t>
  </si>
  <si>
    <t>08</t>
  </si>
  <si>
    <t>03</t>
  </si>
  <si>
    <t>09</t>
  </si>
  <si>
    <t>05</t>
  </si>
  <si>
    <t>02</t>
  </si>
  <si>
    <t>Приложение 5</t>
  </si>
  <si>
    <t>к решению Собрания депутатов Углеродовского городского поселения</t>
  </si>
  <si>
    <t xml:space="preserve">Распределение бюджетных ассигнований по целевым статьям (муниципальным программам </t>
  </si>
  <si>
    <t>Углеродовского городского поселения и непрограммным направлениям деятельности),</t>
  </si>
  <si>
    <t xml:space="preserve">группам и подгруппам видов расходов, разделам, подразделам классификации расходов </t>
  </si>
  <si>
    <t>(тыс.рублей)</t>
  </si>
  <si>
    <t>2025 год</t>
  </si>
  <si>
    <t>12</t>
  </si>
  <si>
    <t>99 9 0020340</t>
  </si>
  <si>
    <t>2026 год</t>
  </si>
  <si>
    <t>06</t>
  </si>
  <si>
    <t>99 9 0085010</t>
  </si>
  <si>
    <t>Муниципальная программа Углеродовского городского поселения «Обеспечение доступным и комфортным жильем населения  Углеродовского городского поселения»</t>
  </si>
  <si>
    <t>07</t>
  </si>
  <si>
    <t>99 9 00 90350</t>
  </si>
  <si>
    <t>2027 год</t>
  </si>
  <si>
    <t>Красносулинского района на 2025 год и на плановый 2026 и 2027 годов"</t>
  </si>
  <si>
    <t xml:space="preserve">бюджетов  на 2025 год и плановый период 2026  и 2027 годов
</t>
  </si>
  <si>
    <t>Расходы на выплаты по оплате труда работников органа местного самоуправления Углеродовского городского поселения (Расходы на выплаты персоналу госу-дарственных (муниципальных) органов)</t>
  </si>
  <si>
    <t>Расходы на обеспечение функций органа местного самоуправления Углеродовского городского поселения (Иные закупки товаров, работ и услуг для обеспечения государственных (муниципальных) нужд)</t>
  </si>
  <si>
    <t>Финансовое обеспечение  иных расходов бюджета поселения (Уплата налогов, сборов и иных платежей)</t>
  </si>
  <si>
    <t>01 4 02 00110</t>
  </si>
  <si>
    <t>01 4 02 00190</t>
  </si>
  <si>
    <t>01 4 02 99990</t>
  </si>
  <si>
    <t>Расходы на обеспечение деятельности муниципальных учреждений Углеродовского городского  поселения ( в части предоставления субсидий бюджетным учреждениям на выполнение муниципального задания) (Субсидии бюджетным учреждениям)</t>
  </si>
  <si>
    <t>02 4 02 00590</t>
  </si>
  <si>
    <t>03 4 01 20020</t>
  </si>
  <si>
    <t>03 4 02 20030</t>
  </si>
  <si>
    <t>03 4 02 85010</t>
  </si>
  <si>
    <t xml:space="preserve">Мероприятия по ремонту и содержанию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          </t>
  </si>
  <si>
    <t>04 4 01 20070</t>
  </si>
  <si>
    <t xml:space="preserve">Комплекс процессных мероприятий «Развитие транспортной инфраструктуры Углеродовского городского  поселения» </t>
  </si>
  <si>
    <t>Комплекс процессных мероприятий «Повышение безопасности дорожного движения на территории Углеродовского городского поселения»</t>
  </si>
  <si>
    <r>
      <t>Р</t>
    </r>
    <r>
      <rPr>
        <sz val="10"/>
        <color theme="1"/>
        <rFont val="Times New Roman"/>
        <family val="1"/>
        <charset val="204"/>
      </rPr>
      <t>асходы на уплату</t>
    </r>
    <r>
      <rPr>
        <sz val="10"/>
        <color rgb="FF000000"/>
        <rFont val="Times New Roman"/>
        <family val="1"/>
        <charset val="204"/>
      </rPr>
      <t xml:space="preserve"> взносов на капитальный ремонт общего имущества многоквартирных домов по помещениям, находящимся в собственности Углеродовского городского  поселения (Иные закупки товаров, работ и услуг для обеспечения государственных (муниципальных) нужд)</t>
    </r>
  </si>
  <si>
    <r>
      <t xml:space="preserve">Мероприятия по организации уличного освещения, содержанию и ремонту объектов уличного освещения   </t>
    </r>
    <r>
      <rPr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sz val="10"/>
        <color rgb="FF000000"/>
        <rFont val="Times New Roman"/>
        <family val="1"/>
        <charset val="204"/>
      </rPr>
      <t xml:space="preserve">поселения </t>
    </r>
    <r>
      <rPr>
        <sz val="10"/>
        <color theme="1"/>
        <rFont val="Times New Roman"/>
        <family val="1"/>
        <charset val="204"/>
      </rPr>
      <t>(Иные закупки товаров, работ и услуг для  обеспечения государственных (муниципальных) нужд)</t>
    </r>
  </si>
  <si>
    <t>05 4 01 20120</t>
  </si>
  <si>
    <r>
      <t xml:space="preserve">Комплекс процессных мероприятий «Содержание уличного освещения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>поселения»</t>
    </r>
  </si>
  <si>
    <r>
      <t xml:space="preserve">Комплекс процессных мероприятий «Благоустройство территории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 xml:space="preserve"> поселения»</t>
    </r>
  </si>
  <si>
    <r>
      <t xml:space="preserve">Комплекс процессных мероприятий «Развитие жилищно-коммунального хозяйства </t>
    </r>
    <r>
      <rPr>
        <b/>
        <sz val="10"/>
        <color theme="1"/>
        <rFont val="Times New Roman"/>
        <family val="1"/>
        <charset val="204"/>
      </rPr>
      <t xml:space="preserve">Углеродовского городского </t>
    </r>
    <r>
      <rPr>
        <b/>
        <sz val="10"/>
        <color rgb="FF000000"/>
        <rFont val="Times New Roman"/>
        <family val="1"/>
        <charset val="204"/>
      </rPr>
      <t xml:space="preserve"> поселения»</t>
    </r>
  </si>
  <si>
    <r>
      <t xml:space="preserve"> Мероприятия по содержанию и ремонту объектов благоустройства и мест общего пользования Углеродовского городского поселения</t>
    </r>
    <r>
      <rPr>
        <sz val="10"/>
        <color theme="1"/>
        <rFont val="Times New Roman"/>
        <family val="1"/>
        <charset val="204"/>
      </rPr>
      <t xml:space="preserve"> (Иные закупки товаров, работ и услуг для  обеспечения государственных (муниципальных) нужд)</t>
    </r>
  </si>
  <si>
    <t>05 4 02 20140</t>
  </si>
  <si>
    <t>05 4 03 20210</t>
  </si>
  <si>
    <t>05 4 03 S3660</t>
  </si>
  <si>
    <t>Комплекс процессных мероприятий «Социальная поддержка лиц из числа муниципальных служащих Углеродовского  городского поселения, имеющих право   на получение государственной пенсии за выслугу лет»</t>
  </si>
  <si>
    <t>Выплата ежемесячной доплаты к государственной пенсии  лицам , замещавшим  выборные и муниципальные должности и должности муниципальной службы Углеродовского городского поселения (Публичные нормативные социальные выплаты гражданам)</t>
  </si>
  <si>
    <t>06 4 02 20220</t>
  </si>
  <si>
    <t>06 4 03 10010</t>
  </si>
  <si>
    <t>Комплекс процессных мероприятий «Оказание мер государственной поддержки в улучшении жилищных условий отдельным категориям граждан»</t>
  </si>
  <si>
    <t>Резервный фонд Администрации Углеродовского городского поселения на финансовое обеспечение непредвиденных расходов  (Резервные средства)</t>
  </si>
  <si>
    <t>Условно утверждаемые расходы  (Специальные расходы)</t>
  </si>
  <si>
    <t>Взносы в Ассоциацию "Совет муниципальных образований Ростовской области"   (Уплата налогов, сборов и иных платежей)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</si>
  <si>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</t>
  </si>
  <si>
    <t>Комплекс процессных мероприятий «Пожарная безопасность»</t>
  </si>
  <si>
    <t>Комплекс процессных мероприятий «Защита населения от чрезвычайных ситуаций»</t>
  </si>
  <si>
    <r>
      <t xml:space="preserve"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«Красносулинский район» </t>
    </r>
    <r>
      <rPr>
        <sz val="10"/>
        <color rgb="FF00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(Иные межбюджетные трансферты)</t>
    </r>
  </si>
  <si>
    <r>
      <t>Мероприятия по организации дорожного движения</t>
    </r>
    <r>
      <rPr>
        <sz val="10"/>
        <color theme="1"/>
        <rFont val="Times New Roman"/>
        <family val="1"/>
        <charset val="204"/>
      </rPr>
      <t xml:space="preserve"> (Иные закупки товаров, работ и услуг для  обеспечения государственных (муниципальных) нужд)</t>
    </r>
  </si>
  <si>
    <t>Комплекс процессных мероприятий «Реализация муниципальной государственной информационной политики»</t>
  </si>
  <si>
    <t xml:space="preserve"> Официальная публикация нормативно-правовых актов Углеродовского городского поселения, проектов правовых актов Углеродовского городского поселения и иных информационных материалов в средствах массовой информации (Иные закупки товаров, работ и услуг для обеспечения государственных (муниципальных) нужд)</t>
  </si>
  <si>
    <t>07 4 01  S3160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</si>
  <si>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</si>
  <si>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</si>
  <si>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Мероприятия по формированию земельных участков и оформлению их в муниципальную собственность(Иные закупки товаров, работ и услуг для обеспечения государственных (муниципальных) нужд)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</si>
  <si>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муниципального образования «Углеродовское городское поселение» органам местного самоуправления муниципального образования «Красносулинский район»  (Иные межбюджетные трансферты)</t>
  </si>
  <si>
    <t>Подготовка и проведение выборов в органы местного самоуправления (Специальные расходы)</t>
  </si>
  <si>
    <t>Комплекс процессных мероприятий «Развитие культурно-досуговой деятельности»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</si>
  <si>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 (Бюджетные инвестиции)</t>
  </si>
  <si>
    <t>Мероприятия по предупреждению чрезвычайных ситуаций и пропаганде среди населения безопасности жизнедеятельности, обучение действиям при возникновении чрезвычайных ситуаций  (Иные закупки товаров, работ и услуг для  обеспечения  государственных (муниципальных) нужд)</t>
  </si>
  <si>
    <t xml:space="preserve">99 1 </t>
  </si>
  <si>
    <t>07 4 01</t>
  </si>
  <si>
    <t xml:space="preserve">06 4 03 </t>
  </si>
  <si>
    <t>06 4 02</t>
  </si>
  <si>
    <t xml:space="preserve">05 4 03 </t>
  </si>
  <si>
    <t>05 4 01</t>
  </si>
  <si>
    <t xml:space="preserve">04 4 02 </t>
  </si>
  <si>
    <t>04 4 01</t>
  </si>
  <si>
    <t xml:space="preserve">03 4 02 </t>
  </si>
  <si>
    <t>02 4 02</t>
  </si>
  <si>
    <t xml:space="preserve">01 4 02 </t>
  </si>
  <si>
    <t xml:space="preserve">03 4 01 </t>
  </si>
  <si>
    <t xml:space="preserve">05 4 02 </t>
  </si>
  <si>
    <t xml:space="preserve">99 9 </t>
  </si>
  <si>
    <t xml:space="preserve">Комплекс процессных мероприятий «Нормативно-методическое обеспечение и организация бюджетного процесса» </t>
  </si>
  <si>
    <t>от  24.12.2024 № 170 "О бюджете Углеродовского городского поселения</t>
  </si>
  <si>
    <t>01 4 02 00130</t>
  </si>
  <si>
    <t>Расходы  на возмещение предприятиям жилищно-коммунального хозяйства  части платы граждан за коммунальные услуги  Углеродовского городского поселения  (Иные межбюджетные трансферты)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</si>
</sst>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49" fontId="1" fillId="0" borderId="12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2" fontId="2" fillId="0" borderId="9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2" borderId="10" xfId="0" applyFont="1" applyFill="1" applyBorder="1" applyAlignment="1">
      <alignment horizontal="justify" wrapText="1"/>
    </xf>
    <xf numFmtId="0" fontId="2" fillId="2" borderId="5" xfId="0" applyFont="1" applyFill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4" xfId="0" applyFont="1" applyBorder="1" applyAlignment="1">
      <alignment horizontal="justify" wrapText="1"/>
    </xf>
    <xf numFmtId="0" fontId="4" fillId="0" borderId="1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2" fontId="3" fillId="0" borderId="10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2" fontId="1" fillId="0" borderId="10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2" fontId="1" fillId="0" borderId="9" xfId="0" applyNumberFormat="1" applyFont="1" applyBorder="1" applyAlignment="1">
      <alignment vertical="center" wrapText="1"/>
    </xf>
    <xf numFmtId="2" fontId="1" fillId="0" borderId="11" xfId="0" applyNumberFormat="1" applyFont="1" applyBorder="1" applyAlignment="1">
      <alignment vertical="center" wrapText="1"/>
    </xf>
    <xf numFmtId="2" fontId="1" fillId="0" borderId="6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2" borderId="10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15"/>
  <sheetViews>
    <sheetView tabSelected="1" view="pageBreakPreview" topLeftCell="A95" zoomScaleNormal="78" zoomScaleSheetLayoutView="100" workbookViewId="0">
      <selection activeCell="B100" sqref="B100:C100"/>
    </sheetView>
  </sheetViews>
  <sheetFormatPr defaultRowHeight="15"/>
  <cols>
    <col min="3" max="3" width="35.85546875" customWidth="1"/>
    <col min="4" max="4" width="20.140625" customWidth="1"/>
    <col min="8" max="8" width="10.7109375" customWidth="1"/>
    <col min="9" max="9" width="6.42578125" customWidth="1"/>
    <col min="10" max="10" width="4.140625" customWidth="1"/>
    <col min="11" max="11" width="9.140625" customWidth="1"/>
    <col min="12" max="12" width="1" customWidth="1"/>
    <col min="13" max="15" width="9.140625" hidden="1" customWidth="1"/>
    <col min="16" max="16" width="1.28515625" hidden="1" customWidth="1"/>
  </cols>
  <sheetData>
    <row r="1" spans="2:16" ht="22.5" customHeight="1">
      <c r="H1" s="55"/>
      <c r="I1" s="55"/>
      <c r="J1" s="55"/>
      <c r="K1" s="55"/>
    </row>
    <row r="2" spans="2:16" ht="19.5" customHeight="1"/>
    <row r="3" spans="2:16" ht="19.5" customHeight="1">
      <c r="H3" s="55" t="s">
        <v>27</v>
      </c>
      <c r="I3" s="55"/>
      <c r="J3" s="55"/>
      <c r="K3" s="55"/>
    </row>
    <row r="4" spans="2:16" ht="13.5" customHeight="1">
      <c r="J4" s="190"/>
      <c r="K4" s="190"/>
    </row>
    <row r="5" spans="2:16" ht="19.5" customHeight="1">
      <c r="C5" s="54" t="s">
        <v>28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2:16" ht="18.75" customHeight="1">
      <c r="C6" s="54" t="s">
        <v>109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2:16" ht="15.75">
      <c r="C7" s="54" t="s">
        <v>43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9" spans="2:16" ht="15.75">
      <c r="B9" s="55" t="s">
        <v>29</v>
      </c>
      <c r="C9" s="55"/>
      <c r="D9" s="55"/>
      <c r="E9" s="55"/>
      <c r="F9" s="55"/>
      <c r="G9" s="55"/>
      <c r="H9" s="55"/>
      <c r="I9" s="55"/>
      <c r="J9" s="55"/>
      <c r="K9" s="55"/>
    </row>
    <row r="10" spans="2:16" ht="15.75">
      <c r="B10" s="55" t="s">
        <v>30</v>
      </c>
      <c r="C10" s="55"/>
      <c r="D10" s="55"/>
      <c r="E10" s="55"/>
      <c r="F10" s="55"/>
      <c r="G10" s="55"/>
      <c r="H10" s="55"/>
      <c r="I10" s="55"/>
      <c r="J10" s="55"/>
      <c r="K10" s="55"/>
    </row>
    <row r="11" spans="2:16" ht="15.75">
      <c r="B11" s="55" t="s">
        <v>31</v>
      </c>
      <c r="C11" s="55"/>
      <c r="D11" s="55"/>
      <c r="E11" s="55"/>
      <c r="F11" s="55"/>
      <c r="G11" s="55"/>
      <c r="H11" s="55"/>
      <c r="I11" s="55"/>
      <c r="J11" s="55"/>
      <c r="K11" s="55"/>
    </row>
    <row r="12" spans="2:16" ht="18.75" customHeight="1">
      <c r="B12" s="79" t="s">
        <v>44</v>
      </c>
      <c r="C12" s="80"/>
      <c r="D12" s="80"/>
      <c r="E12" s="80"/>
      <c r="F12" s="80"/>
      <c r="G12" s="80"/>
      <c r="H12" s="80"/>
      <c r="I12" s="80"/>
      <c r="J12" s="80"/>
      <c r="K12" s="80"/>
    </row>
    <row r="14" spans="2:16" ht="15.75" thickBot="1">
      <c r="I14" s="81" t="s">
        <v>32</v>
      </c>
      <c r="J14" s="81"/>
      <c r="K14" s="81"/>
    </row>
    <row r="15" spans="2:16">
      <c r="B15" s="112" t="s">
        <v>0</v>
      </c>
      <c r="C15" s="113"/>
      <c r="D15" s="104" t="s">
        <v>1</v>
      </c>
      <c r="E15" s="104" t="s">
        <v>2</v>
      </c>
      <c r="F15" s="77" t="s">
        <v>3</v>
      </c>
      <c r="G15" s="77" t="s">
        <v>4</v>
      </c>
      <c r="H15" s="77" t="s">
        <v>33</v>
      </c>
      <c r="I15" s="116" t="s">
        <v>36</v>
      </c>
      <c r="J15" s="108"/>
      <c r="K15" s="77" t="s">
        <v>42</v>
      </c>
    </row>
    <row r="16" spans="2:16" ht="15.75" thickBot="1">
      <c r="B16" s="114"/>
      <c r="C16" s="115"/>
      <c r="D16" s="105"/>
      <c r="E16" s="105"/>
      <c r="F16" s="78"/>
      <c r="G16" s="78"/>
      <c r="H16" s="78"/>
      <c r="I16" s="109"/>
      <c r="J16" s="110"/>
      <c r="K16" s="78"/>
    </row>
    <row r="17" spans="2:11">
      <c r="B17" s="117" t="s">
        <v>5</v>
      </c>
      <c r="C17" s="118"/>
      <c r="D17" s="104"/>
      <c r="E17" s="104"/>
      <c r="F17" s="77"/>
      <c r="G17" s="77"/>
      <c r="H17" s="106">
        <f>H19+H39+H43+H57+H69+H97+H89+H94</f>
        <v>91143.3</v>
      </c>
      <c r="I17" s="107">
        <f>I19+I39+I43+I57+I69+I89+I97+I94</f>
        <v>25430</v>
      </c>
      <c r="J17" s="108"/>
      <c r="K17" s="111">
        <f>K19+K39+K57+K69+K89+K97+K43+K94</f>
        <v>58923.200000000004</v>
      </c>
    </row>
    <row r="18" spans="2:11" ht="15.75" thickBot="1">
      <c r="B18" s="119"/>
      <c r="C18" s="120"/>
      <c r="D18" s="105"/>
      <c r="E18" s="105"/>
      <c r="F18" s="78"/>
      <c r="G18" s="78"/>
      <c r="H18" s="78"/>
      <c r="I18" s="109"/>
      <c r="J18" s="110"/>
      <c r="K18" s="78"/>
    </row>
    <row r="19" spans="2:11" ht="45" customHeight="1" thickBot="1">
      <c r="B19" s="92" t="s">
        <v>6</v>
      </c>
      <c r="C19" s="93"/>
      <c r="D19" s="48" t="s">
        <v>20</v>
      </c>
      <c r="E19" s="2"/>
      <c r="F19" s="1"/>
      <c r="G19" s="1"/>
      <c r="H19" s="33">
        <f>H20</f>
        <v>8171.2999999999993</v>
      </c>
      <c r="I19" s="94">
        <f>I20</f>
        <v>6640.6</v>
      </c>
      <c r="J19" s="95"/>
      <c r="K19" s="5">
        <f>K20</f>
        <v>3618.7</v>
      </c>
    </row>
    <row r="20" spans="2:11" ht="39" customHeight="1" thickBot="1">
      <c r="B20" s="96" t="s">
        <v>108</v>
      </c>
      <c r="C20" s="97"/>
      <c r="D20" s="46" t="s">
        <v>104</v>
      </c>
      <c r="E20" s="3"/>
      <c r="F20" s="4"/>
      <c r="G20" s="4"/>
      <c r="H20" s="33">
        <f>H21+H27+H33+H34</f>
        <v>8171.2999999999993</v>
      </c>
      <c r="I20" s="94">
        <f>I21+I27+I33+I34</f>
        <v>6640.6</v>
      </c>
      <c r="J20" s="95"/>
      <c r="K20" s="5">
        <f>K21+K27+K33+K34</f>
        <v>3618.7</v>
      </c>
    </row>
    <row r="21" spans="2:11" ht="66.75" customHeight="1" thickBot="1">
      <c r="B21" s="98" t="s">
        <v>45</v>
      </c>
      <c r="C21" s="99"/>
      <c r="D21" s="59" t="s">
        <v>48</v>
      </c>
      <c r="E21" s="59">
        <v>120</v>
      </c>
      <c r="F21" s="62" t="s">
        <v>20</v>
      </c>
      <c r="G21" s="62" t="s">
        <v>21</v>
      </c>
      <c r="H21" s="56">
        <v>7488.9</v>
      </c>
      <c r="I21" s="65">
        <v>6600.6</v>
      </c>
      <c r="J21" s="66"/>
      <c r="K21" s="56">
        <v>3433.2</v>
      </c>
    </row>
    <row r="22" spans="2:11" ht="15.75" hidden="1" thickBot="1">
      <c r="B22" s="100"/>
      <c r="C22" s="101"/>
      <c r="D22" s="60"/>
      <c r="E22" s="60"/>
      <c r="F22" s="63"/>
      <c r="G22" s="63"/>
      <c r="H22" s="57"/>
      <c r="I22" s="67"/>
      <c r="J22" s="68"/>
      <c r="K22" s="57"/>
    </row>
    <row r="23" spans="2:11" ht="15.75" hidden="1" thickBot="1">
      <c r="B23" s="100"/>
      <c r="C23" s="101"/>
      <c r="D23" s="60"/>
      <c r="E23" s="60"/>
      <c r="F23" s="63"/>
      <c r="G23" s="63"/>
      <c r="H23" s="57"/>
      <c r="I23" s="67"/>
      <c r="J23" s="68"/>
      <c r="K23" s="57"/>
    </row>
    <row r="24" spans="2:11" ht="15.75" hidden="1" thickBot="1">
      <c r="B24" s="100"/>
      <c r="C24" s="101"/>
      <c r="D24" s="60"/>
      <c r="E24" s="60"/>
      <c r="F24" s="63"/>
      <c r="G24" s="63"/>
      <c r="H24" s="57"/>
      <c r="I24" s="67"/>
      <c r="J24" s="68"/>
      <c r="K24" s="57"/>
    </row>
    <row r="25" spans="2:11" ht="15.75" hidden="1" thickBot="1">
      <c r="B25" s="100"/>
      <c r="C25" s="101"/>
      <c r="D25" s="60"/>
      <c r="E25" s="60"/>
      <c r="F25" s="63"/>
      <c r="G25" s="63"/>
      <c r="H25" s="57"/>
      <c r="I25" s="67"/>
      <c r="J25" s="68"/>
      <c r="K25" s="57"/>
    </row>
    <row r="26" spans="2:11" ht="15.75" hidden="1" thickBot="1">
      <c r="B26" s="102"/>
      <c r="C26" s="103"/>
      <c r="D26" s="61"/>
      <c r="E26" s="61"/>
      <c r="F26" s="64"/>
      <c r="G26" s="64"/>
      <c r="H26" s="58"/>
      <c r="I26" s="69"/>
      <c r="J26" s="70"/>
      <c r="K26" s="58"/>
    </row>
    <row r="27" spans="2:11" ht="61.5" customHeight="1" thickBot="1">
      <c r="B27" s="98" t="s">
        <v>46</v>
      </c>
      <c r="C27" s="99"/>
      <c r="D27" s="59" t="s">
        <v>49</v>
      </c>
      <c r="E27" s="59">
        <v>240</v>
      </c>
      <c r="F27" s="62" t="s">
        <v>20</v>
      </c>
      <c r="G27" s="62" t="s">
        <v>21</v>
      </c>
      <c r="H27" s="56">
        <v>546.9</v>
      </c>
      <c r="I27" s="65">
        <f>10</f>
        <v>10</v>
      </c>
      <c r="J27" s="66"/>
      <c r="K27" s="66">
        <v>50</v>
      </c>
    </row>
    <row r="28" spans="2:11" ht="15.75" hidden="1" thickBot="1">
      <c r="B28" s="100"/>
      <c r="C28" s="101"/>
      <c r="D28" s="60"/>
      <c r="E28" s="60"/>
      <c r="F28" s="63"/>
      <c r="G28" s="63"/>
      <c r="H28" s="57"/>
      <c r="I28" s="67"/>
      <c r="J28" s="68"/>
      <c r="K28" s="68"/>
    </row>
    <row r="29" spans="2:11" ht="15.75" hidden="1" thickBot="1">
      <c r="B29" s="100"/>
      <c r="C29" s="101"/>
      <c r="D29" s="60"/>
      <c r="E29" s="60"/>
      <c r="F29" s="63"/>
      <c r="G29" s="63"/>
      <c r="H29" s="57"/>
      <c r="I29" s="67"/>
      <c r="J29" s="68"/>
      <c r="K29" s="68"/>
    </row>
    <row r="30" spans="2:11" ht="15.75" hidden="1" thickBot="1">
      <c r="B30" s="100"/>
      <c r="C30" s="101"/>
      <c r="D30" s="60"/>
      <c r="E30" s="60"/>
      <c r="F30" s="63"/>
      <c r="G30" s="63"/>
      <c r="H30" s="57"/>
      <c r="I30" s="67"/>
      <c r="J30" s="68"/>
      <c r="K30" s="68"/>
    </row>
    <row r="31" spans="2:11" ht="15.75" hidden="1" thickBot="1">
      <c r="B31" s="100"/>
      <c r="C31" s="101"/>
      <c r="D31" s="60"/>
      <c r="E31" s="60"/>
      <c r="F31" s="63"/>
      <c r="G31" s="63"/>
      <c r="H31" s="57"/>
      <c r="I31" s="67"/>
      <c r="J31" s="68"/>
      <c r="K31" s="68"/>
    </row>
    <row r="32" spans="2:11" ht="15.75" hidden="1" thickBot="1">
      <c r="B32" s="102"/>
      <c r="C32" s="103"/>
      <c r="D32" s="61"/>
      <c r="E32" s="61"/>
      <c r="F32" s="64"/>
      <c r="G32" s="64"/>
      <c r="H32" s="58"/>
      <c r="I32" s="69"/>
      <c r="J32" s="70"/>
      <c r="K32" s="70"/>
    </row>
    <row r="33" spans="2:11" ht="46.5" customHeight="1" thickBot="1">
      <c r="B33" s="129" t="s">
        <v>77</v>
      </c>
      <c r="C33" s="130"/>
      <c r="D33" s="7" t="s">
        <v>110</v>
      </c>
      <c r="E33" s="8">
        <v>850</v>
      </c>
      <c r="F33" s="15" t="s">
        <v>20</v>
      </c>
      <c r="G33" s="15">
        <v>13</v>
      </c>
      <c r="H33" s="25">
        <v>20</v>
      </c>
      <c r="I33" s="131">
        <v>20</v>
      </c>
      <c r="J33" s="132"/>
      <c r="K33" s="25">
        <v>20</v>
      </c>
    </row>
    <row r="34" spans="2:11" ht="33" customHeight="1" thickBot="1">
      <c r="B34" s="133" t="s">
        <v>47</v>
      </c>
      <c r="C34" s="134"/>
      <c r="D34" s="59" t="s">
        <v>50</v>
      </c>
      <c r="E34" s="59">
        <v>850</v>
      </c>
      <c r="F34" s="74" t="s">
        <v>20</v>
      </c>
      <c r="G34" s="74">
        <v>13</v>
      </c>
      <c r="H34" s="56">
        <v>115.5</v>
      </c>
      <c r="I34" s="65">
        <v>10</v>
      </c>
      <c r="J34" s="66"/>
      <c r="K34" s="56">
        <v>115.5</v>
      </c>
    </row>
    <row r="35" spans="2:11" ht="15.75" hidden="1" thickBot="1">
      <c r="B35" s="135"/>
      <c r="C35" s="136"/>
      <c r="D35" s="60"/>
      <c r="E35" s="60"/>
      <c r="F35" s="75"/>
      <c r="G35" s="75"/>
      <c r="H35" s="57"/>
      <c r="I35" s="67"/>
      <c r="J35" s="68"/>
      <c r="K35" s="57"/>
    </row>
    <row r="36" spans="2:11" ht="15.75" hidden="1" thickBot="1">
      <c r="B36" s="135"/>
      <c r="C36" s="136"/>
      <c r="D36" s="60"/>
      <c r="E36" s="60"/>
      <c r="F36" s="75"/>
      <c r="G36" s="75"/>
      <c r="H36" s="57"/>
      <c r="I36" s="67"/>
      <c r="J36" s="68"/>
      <c r="K36" s="57"/>
    </row>
    <row r="37" spans="2:11" ht="15.75" hidden="1" thickBot="1">
      <c r="B37" s="135"/>
      <c r="C37" s="136"/>
      <c r="D37" s="60"/>
      <c r="E37" s="60"/>
      <c r="F37" s="75"/>
      <c r="G37" s="75"/>
      <c r="H37" s="57"/>
      <c r="I37" s="67"/>
      <c r="J37" s="68"/>
      <c r="K37" s="57"/>
    </row>
    <row r="38" spans="2:11" ht="15.75" hidden="1" thickBot="1">
      <c r="B38" s="137"/>
      <c r="C38" s="138"/>
      <c r="D38" s="61"/>
      <c r="E38" s="61"/>
      <c r="F38" s="76"/>
      <c r="G38" s="76"/>
      <c r="H38" s="58"/>
      <c r="I38" s="69"/>
      <c r="J38" s="70"/>
      <c r="K38" s="58"/>
    </row>
    <row r="39" spans="2:11" ht="42" customHeight="1" thickBot="1">
      <c r="B39" s="121" t="s">
        <v>7</v>
      </c>
      <c r="C39" s="122"/>
      <c r="D39" s="16" t="s">
        <v>26</v>
      </c>
      <c r="E39" s="9"/>
      <c r="F39" s="16"/>
      <c r="G39" s="16"/>
      <c r="H39" s="26">
        <f>H40</f>
        <v>4292.3999999999996</v>
      </c>
      <c r="I39" s="86">
        <f>I40</f>
        <v>2972.5</v>
      </c>
      <c r="J39" s="87"/>
      <c r="K39" s="26">
        <f>K40</f>
        <v>1261.8000000000002</v>
      </c>
    </row>
    <row r="40" spans="2:11" ht="44.25" customHeight="1" thickBot="1">
      <c r="B40" s="123" t="s">
        <v>91</v>
      </c>
      <c r="C40" s="124"/>
      <c r="D40" s="10" t="s">
        <v>103</v>
      </c>
      <c r="E40" s="10"/>
      <c r="F40" s="17"/>
      <c r="G40" s="17"/>
      <c r="H40" s="27">
        <f>H41</f>
        <v>4292.3999999999996</v>
      </c>
      <c r="I40" s="86">
        <f>I41</f>
        <v>2972.5</v>
      </c>
      <c r="J40" s="87"/>
      <c r="K40" s="27">
        <f>K41</f>
        <v>1261.8000000000002</v>
      </c>
    </row>
    <row r="41" spans="2:11" ht="75" customHeight="1" thickBot="1">
      <c r="B41" s="125" t="s">
        <v>51</v>
      </c>
      <c r="C41" s="126"/>
      <c r="D41" s="59" t="s">
        <v>52</v>
      </c>
      <c r="E41" s="59">
        <v>610</v>
      </c>
      <c r="F41" s="62" t="s">
        <v>22</v>
      </c>
      <c r="G41" s="62" t="s">
        <v>20</v>
      </c>
      <c r="H41" s="56">
        <v>4292.3999999999996</v>
      </c>
      <c r="I41" s="65">
        <v>2972.5</v>
      </c>
      <c r="J41" s="66"/>
      <c r="K41" s="56">
        <f>2261.8-1000</f>
        <v>1261.8000000000002</v>
      </c>
    </row>
    <row r="42" spans="2:11" ht="15.75" hidden="1" thickBot="1">
      <c r="B42" s="127"/>
      <c r="C42" s="128"/>
      <c r="D42" s="61"/>
      <c r="E42" s="61"/>
      <c r="F42" s="64"/>
      <c r="G42" s="64"/>
      <c r="H42" s="58"/>
      <c r="I42" s="69"/>
      <c r="J42" s="70"/>
      <c r="K42" s="58"/>
    </row>
    <row r="43" spans="2:11" ht="69" customHeight="1" thickBot="1">
      <c r="B43" s="90" t="s">
        <v>8</v>
      </c>
      <c r="C43" s="91"/>
      <c r="D43" s="49" t="s">
        <v>23</v>
      </c>
      <c r="E43" s="37"/>
      <c r="F43" s="38"/>
      <c r="G43" s="38"/>
      <c r="H43" s="36">
        <f>H44+H46</f>
        <v>315.5</v>
      </c>
      <c r="I43" s="139">
        <v>4.4000000000000004</v>
      </c>
      <c r="J43" s="140"/>
      <c r="K43" s="36">
        <v>4.4000000000000004</v>
      </c>
    </row>
    <row r="44" spans="2:11" ht="26.25" customHeight="1" thickBot="1">
      <c r="B44" s="141" t="s">
        <v>79</v>
      </c>
      <c r="C44" s="142"/>
      <c r="D44" s="34" t="s">
        <v>105</v>
      </c>
      <c r="E44" s="11"/>
      <c r="F44" s="18"/>
      <c r="G44" s="18"/>
      <c r="H44" s="29">
        <f>H45</f>
        <v>83.9</v>
      </c>
      <c r="I44" s="143">
        <v>2.1</v>
      </c>
      <c r="J44" s="144"/>
      <c r="K44" s="29">
        <v>2.1</v>
      </c>
    </row>
    <row r="45" spans="2:11" ht="68.25" customHeight="1" thickBot="1">
      <c r="B45" s="82" t="s">
        <v>78</v>
      </c>
      <c r="C45" s="83"/>
      <c r="D45" s="7" t="s">
        <v>53</v>
      </c>
      <c r="E45" s="12">
        <v>240</v>
      </c>
      <c r="F45" s="19" t="s">
        <v>23</v>
      </c>
      <c r="G45" s="19">
        <v>10</v>
      </c>
      <c r="H45" s="30">
        <v>83.9</v>
      </c>
      <c r="I45" s="52">
        <v>2.1</v>
      </c>
      <c r="J45" s="53"/>
      <c r="K45" s="30">
        <v>2.1</v>
      </c>
    </row>
    <row r="46" spans="2:11" ht="43.5" customHeight="1" thickBot="1">
      <c r="B46" s="84" t="s">
        <v>80</v>
      </c>
      <c r="C46" s="85"/>
      <c r="D46" s="10" t="s">
        <v>102</v>
      </c>
      <c r="E46" s="10"/>
      <c r="F46" s="20"/>
      <c r="G46" s="20"/>
      <c r="H46" s="27">
        <f>H47+H48</f>
        <v>231.6</v>
      </c>
      <c r="I46" s="86">
        <v>2.2999999999999998</v>
      </c>
      <c r="J46" s="87"/>
      <c r="K46" s="27">
        <v>2.2999999999999998</v>
      </c>
    </row>
    <row r="47" spans="2:11" ht="92.25" customHeight="1" thickBot="1">
      <c r="B47" s="88" t="s">
        <v>93</v>
      </c>
      <c r="C47" s="89"/>
      <c r="D47" s="12" t="s">
        <v>54</v>
      </c>
      <c r="E47" s="12">
        <v>240</v>
      </c>
      <c r="F47" s="19" t="s">
        <v>23</v>
      </c>
      <c r="G47" s="19">
        <v>10</v>
      </c>
      <c r="H47" s="30">
        <v>0</v>
      </c>
      <c r="I47" s="52">
        <v>2.2999999999999998</v>
      </c>
      <c r="J47" s="53"/>
      <c r="K47" s="30">
        <v>2.2999999999999998</v>
      </c>
    </row>
    <row r="48" spans="2:11" ht="119.25" customHeight="1" thickBot="1">
      <c r="B48" s="145" t="s">
        <v>81</v>
      </c>
      <c r="C48" s="146"/>
      <c r="D48" s="59" t="s">
        <v>55</v>
      </c>
      <c r="E48" s="59">
        <v>540</v>
      </c>
      <c r="F48" s="74" t="s">
        <v>23</v>
      </c>
      <c r="G48" s="74">
        <v>10</v>
      </c>
      <c r="H48" s="56">
        <v>231.6</v>
      </c>
      <c r="I48" s="65">
        <v>0</v>
      </c>
      <c r="J48" s="66"/>
      <c r="K48" s="56">
        <v>0</v>
      </c>
    </row>
    <row r="49" spans="2:11" ht="15.75" hidden="1" thickBot="1">
      <c r="B49" s="147"/>
      <c r="C49" s="148"/>
      <c r="D49" s="60"/>
      <c r="E49" s="60"/>
      <c r="F49" s="75"/>
      <c r="G49" s="75"/>
      <c r="H49" s="57"/>
      <c r="I49" s="67"/>
      <c r="J49" s="68"/>
      <c r="K49" s="57"/>
    </row>
    <row r="50" spans="2:11" ht="15.75" hidden="1" thickBot="1">
      <c r="B50" s="147"/>
      <c r="C50" s="148"/>
      <c r="D50" s="60"/>
      <c r="E50" s="60"/>
      <c r="F50" s="75"/>
      <c r="G50" s="75"/>
      <c r="H50" s="57"/>
      <c r="I50" s="67"/>
      <c r="J50" s="68"/>
      <c r="K50" s="57"/>
    </row>
    <row r="51" spans="2:11" ht="15.75" hidden="1" thickBot="1">
      <c r="B51" s="147"/>
      <c r="C51" s="148"/>
      <c r="D51" s="60"/>
      <c r="E51" s="60"/>
      <c r="F51" s="75"/>
      <c r="G51" s="75"/>
      <c r="H51" s="57"/>
      <c r="I51" s="67"/>
      <c r="J51" s="68"/>
      <c r="K51" s="57"/>
    </row>
    <row r="52" spans="2:11" ht="15.75" hidden="1" thickBot="1">
      <c r="B52" s="147"/>
      <c r="C52" s="148"/>
      <c r="D52" s="60"/>
      <c r="E52" s="60"/>
      <c r="F52" s="75"/>
      <c r="G52" s="75"/>
      <c r="H52" s="57"/>
      <c r="I52" s="67"/>
      <c r="J52" s="68"/>
      <c r="K52" s="57"/>
    </row>
    <row r="53" spans="2:11" ht="15.75" hidden="1" thickBot="1">
      <c r="B53" s="147"/>
      <c r="C53" s="148"/>
      <c r="D53" s="60"/>
      <c r="E53" s="60"/>
      <c r="F53" s="75"/>
      <c r="G53" s="75"/>
      <c r="H53" s="57"/>
      <c r="I53" s="67"/>
      <c r="J53" s="68"/>
      <c r="K53" s="57"/>
    </row>
    <row r="54" spans="2:11" ht="15.75" hidden="1" thickBot="1">
      <c r="B54" s="147"/>
      <c r="C54" s="148"/>
      <c r="D54" s="60"/>
      <c r="E54" s="60"/>
      <c r="F54" s="75"/>
      <c r="G54" s="75"/>
      <c r="H54" s="57"/>
      <c r="I54" s="67"/>
      <c r="J54" s="68"/>
      <c r="K54" s="57"/>
    </row>
    <row r="55" spans="2:11" ht="15.75" hidden="1" thickBot="1">
      <c r="B55" s="147"/>
      <c r="C55" s="148"/>
      <c r="D55" s="60"/>
      <c r="E55" s="60"/>
      <c r="F55" s="75"/>
      <c r="G55" s="75"/>
      <c r="H55" s="57"/>
      <c r="I55" s="67"/>
      <c r="J55" s="68"/>
      <c r="K55" s="57"/>
    </row>
    <row r="56" spans="2:11" ht="15.75" hidden="1" thickBot="1">
      <c r="B56" s="149"/>
      <c r="C56" s="150"/>
      <c r="D56" s="61"/>
      <c r="E56" s="61"/>
      <c r="F56" s="76"/>
      <c r="G56" s="76"/>
      <c r="H56" s="58"/>
      <c r="I56" s="69"/>
      <c r="J56" s="70"/>
      <c r="K56" s="58"/>
    </row>
    <row r="57" spans="2:11" ht="47.25" customHeight="1" thickBot="1">
      <c r="B57" s="96" t="s">
        <v>9</v>
      </c>
      <c r="C57" s="97"/>
      <c r="D57" s="47" t="s">
        <v>21</v>
      </c>
      <c r="E57" s="6"/>
      <c r="F57" s="21"/>
      <c r="G57" s="21"/>
      <c r="H57" s="26">
        <f>H58+H67</f>
        <v>1994</v>
      </c>
      <c r="I57" s="86">
        <f>I58+I67</f>
        <v>2081.9</v>
      </c>
      <c r="J57" s="87"/>
      <c r="K57" s="26">
        <f>K58+K67</f>
        <v>2173.1</v>
      </c>
    </row>
    <row r="58" spans="2:11" ht="48" customHeight="1" thickBot="1">
      <c r="B58" s="92" t="s">
        <v>58</v>
      </c>
      <c r="C58" s="93"/>
      <c r="D58" s="10" t="s">
        <v>101</v>
      </c>
      <c r="E58" s="10"/>
      <c r="F58" s="17"/>
      <c r="G58" s="17"/>
      <c r="H58" s="27">
        <f>H59</f>
        <v>1964</v>
      </c>
      <c r="I58" s="86">
        <f>I59</f>
        <v>2051.9</v>
      </c>
      <c r="J58" s="87"/>
      <c r="K58" s="27">
        <f>K59</f>
        <v>2143.1</v>
      </c>
    </row>
    <row r="59" spans="2:11" ht="78" customHeight="1" thickBot="1">
      <c r="B59" s="98" t="s">
        <v>56</v>
      </c>
      <c r="C59" s="99"/>
      <c r="D59" s="59" t="s">
        <v>57</v>
      </c>
      <c r="E59" s="59">
        <v>240</v>
      </c>
      <c r="F59" s="62" t="s">
        <v>21</v>
      </c>
      <c r="G59" s="62" t="s">
        <v>24</v>
      </c>
      <c r="H59" s="56">
        <v>1964</v>
      </c>
      <c r="I59" s="65">
        <v>2051.9</v>
      </c>
      <c r="J59" s="66"/>
      <c r="K59" s="56">
        <v>2143.1</v>
      </c>
    </row>
    <row r="60" spans="2:11" ht="15.75" hidden="1" thickBot="1">
      <c r="B60" s="100"/>
      <c r="C60" s="101"/>
      <c r="D60" s="60"/>
      <c r="E60" s="60"/>
      <c r="F60" s="63"/>
      <c r="G60" s="63"/>
      <c r="H60" s="57"/>
      <c r="I60" s="67"/>
      <c r="J60" s="68"/>
      <c r="K60" s="57"/>
    </row>
    <row r="61" spans="2:11" ht="15.75" hidden="1" thickBot="1">
      <c r="B61" s="100"/>
      <c r="C61" s="101"/>
      <c r="D61" s="60"/>
      <c r="E61" s="60"/>
      <c r="F61" s="63"/>
      <c r="G61" s="63"/>
      <c r="H61" s="57"/>
      <c r="I61" s="67"/>
      <c r="J61" s="68"/>
      <c r="K61" s="57"/>
    </row>
    <row r="62" spans="2:11" ht="15.75" hidden="1" thickBot="1">
      <c r="B62" s="100"/>
      <c r="C62" s="101"/>
      <c r="D62" s="60"/>
      <c r="E62" s="60"/>
      <c r="F62" s="63"/>
      <c r="G62" s="63"/>
      <c r="H62" s="57"/>
      <c r="I62" s="67"/>
      <c r="J62" s="68"/>
      <c r="K62" s="57"/>
    </row>
    <row r="63" spans="2:11" ht="15.75" hidden="1" thickBot="1">
      <c r="B63" s="100"/>
      <c r="C63" s="101"/>
      <c r="D63" s="60"/>
      <c r="E63" s="60"/>
      <c r="F63" s="63"/>
      <c r="G63" s="63"/>
      <c r="H63" s="57"/>
      <c r="I63" s="67"/>
      <c r="J63" s="68"/>
      <c r="K63" s="57"/>
    </row>
    <row r="64" spans="2:11" ht="15.75" hidden="1" thickBot="1">
      <c r="B64" s="100"/>
      <c r="C64" s="101"/>
      <c r="D64" s="60"/>
      <c r="E64" s="60"/>
      <c r="F64" s="63"/>
      <c r="G64" s="63"/>
      <c r="H64" s="57"/>
      <c r="I64" s="67"/>
      <c r="J64" s="68"/>
      <c r="K64" s="57"/>
    </row>
    <row r="65" spans="2:11" ht="15.75" hidden="1" thickBot="1">
      <c r="B65" s="100"/>
      <c r="C65" s="101"/>
      <c r="D65" s="60"/>
      <c r="E65" s="60"/>
      <c r="F65" s="63"/>
      <c r="G65" s="63"/>
      <c r="H65" s="57"/>
      <c r="I65" s="67"/>
      <c r="J65" s="68"/>
      <c r="K65" s="57"/>
    </row>
    <row r="66" spans="2:11" ht="15.75" hidden="1" thickBot="1">
      <c r="B66" s="102"/>
      <c r="C66" s="103"/>
      <c r="D66" s="61"/>
      <c r="E66" s="61"/>
      <c r="F66" s="64"/>
      <c r="G66" s="64"/>
      <c r="H66" s="58"/>
      <c r="I66" s="69"/>
      <c r="J66" s="70"/>
      <c r="K66" s="58"/>
    </row>
    <row r="67" spans="2:11" ht="50.25" customHeight="1" thickBot="1">
      <c r="B67" s="96" t="s">
        <v>59</v>
      </c>
      <c r="C67" s="97"/>
      <c r="D67" s="14" t="s">
        <v>100</v>
      </c>
      <c r="E67" s="9"/>
      <c r="F67" s="16"/>
      <c r="G67" s="16"/>
      <c r="H67" s="26">
        <v>30</v>
      </c>
      <c r="I67" s="86">
        <v>30</v>
      </c>
      <c r="J67" s="87"/>
      <c r="K67" s="26">
        <v>30</v>
      </c>
    </row>
    <row r="68" spans="2:11" ht="57.75" customHeight="1" thickBot="1">
      <c r="B68" s="88" t="s">
        <v>82</v>
      </c>
      <c r="C68" s="89"/>
      <c r="D68" s="12" t="s">
        <v>10</v>
      </c>
      <c r="E68" s="12">
        <v>240</v>
      </c>
      <c r="F68" s="22" t="s">
        <v>21</v>
      </c>
      <c r="G68" s="22" t="s">
        <v>24</v>
      </c>
      <c r="H68" s="30">
        <v>30</v>
      </c>
      <c r="I68" s="52">
        <v>30</v>
      </c>
      <c r="J68" s="53"/>
      <c r="K68" s="30">
        <v>30</v>
      </c>
    </row>
    <row r="69" spans="2:11" ht="53.25" customHeight="1" thickBot="1">
      <c r="B69" s="96" t="s">
        <v>11</v>
      </c>
      <c r="C69" s="97"/>
      <c r="D69" s="17" t="s">
        <v>25</v>
      </c>
      <c r="E69" s="10"/>
      <c r="F69" s="17"/>
      <c r="G69" s="23"/>
      <c r="H69" s="27">
        <f>H70+H80+H86</f>
        <v>3741.7000000000003</v>
      </c>
      <c r="I69" s="86">
        <f>I70+I80+I86</f>
        <v>20</v>
      </c>
      <c r="J69" s="87"/>
      <c r="K69" s="27">
        <f>K70+K80+K86</f>
        <v>64.099999999999994</v>
      </c>
    </row>
    <row r="70" spans="2:11" ht="39" customHeight="1" thickBot="1">
      <c r="B70" s="160" t="s">
        <v>63</v>
      </c>
      <c r="C70" s="161"/>
      <c r="D70" s="166" t="s">
        <v>99</v>
      </c>
      <c r="E70" s="166"/>
      <c r="F70" s="169"/>
      <c r="G70" s="169"/>
      <c r="H70" s="172">
        <f>H73</f>
        <v>242.4</v>
      </c>
      <c r="I70" s="175">
        <f>I73</f>
        <v>20</v>
      </c>
      <c r="J70" s="176"/>
      <c r="K70" s="151">
        <f>K73</f>
        <v>19.8</v>
      </c>
    </row>
    <row r="71" spans="2:11" ht="15.75" hidden="1" thickBot="1">
      <c r="B71" s="162"/>
      <c r="C71" s="163"/>
      <c r="D71" s="167"/>
      <c r="E71" s="167"/>
      <c r="F71" s="170"/>
      <c r="G71" s="170"/>
      <c r="H71" s="173"/>
      <c r="I71" s="177"/>
      <c r="J71" s="178"/>
      <c r="K71" s="152"/>
    </row>
    <row r="72" spans="2:11" ht="15.75" hidden="1" thickBot="1">
      <c r="B72" s="164"/>
      <c r="C72" s="165"/>
      <c r="D72" s="168"/>
      <c r="E72" s="168"/>
      <c r="F72" s="171"/>
      <c r="G72" s="171"/>
      <c r="H72" s="174"/>
      <c r="I72" s="179"/>
      <c r="J72" s="180"/>
      <c r="K72" s="153"/>
    </row>
    <row r="73" spans="2:11" ht="70.5" customHeight="1" thickBot="1">
      <c r="B73" s="154" t="s">
        <v>61</v>
      </c>
      <c r="C73" s="155"/>
      <c r="D73" s="59" t="s">
        <v>62</v>
      </c>
      <c r="E73" s="59">
        <v>240</v>
      </c>
      <c r="F73" s="62" t="s">
        <v>25</v>
      </c>
      <c r="G73" s="62" t="s">
        <v>23</v>
      </c>
      <c r="H73" s="56">
        <v>242.4</v>
      </c>
      <c r="I73" s="65">
        <v>20</v>
      </c>
      <c r="J73" s="66"/>
      <c r="K73" s="56">
        <v>19.8</v>
      </c>
    </row>
    <row r="74" spans="2:11" ht="15.75" hidden="1" thickBot="1">
      <c r="B74" s="156"/>
      <c r="C74" s="157"/>
      <c r="D74" s="60"/>
      <c r="E74" s="60"/>
      <c r="F74" s="63"/>
      <c r="G74" s="63"/>
      <c r="H74" s="57"/>
      <c r="I74" s="67"/>
      <c r="J74" s="68"/>
      <c r="K74" s="57"/>
    </row>
    <row r="75" spans="2:11" ht="15.75" hidden="1" thickBot="1">
      <c r="B75" s="156"/>
      <c r="C75" s="157"/>
      <c r="D75" s="60"/>
      <c r="E75" s="60"/>
      <c r="F75" s="63"/>
      <c r="G75" s="63"/>
      <c r="H75" s="57"/>
      <c r="I75" s="67"/>
      <c r="J75" s="68"/>
      <c r="K75" s="57"/>
    </row>
    <row r="76" spans="2:11" ht="15.75" hidden="1" thickBot="1">
      <c r="B76" s="156"/>
      <c r="C76" s="157"/>
      <c r="D76" s="60"/>
      <c r="E76" s="60"/>
      <c r="F76" s="63"/>
      <c r="G76" s="63"/>
      <c r="H76" s="57"/>
      <c r="I76" s="67"/>
      <c r="J76" s="68"/>
      <c r="K76" s="57"/>
    </row>
    <row r="77" spans="2:11" ht="15.75" hidden="1" thickBot="1">
      <c r="B77" s="156"/>
      <c r="C77" s="157"/>
      <c r="D77" s="60"/>
      <c r="E77" s="60"/>
      <c r="F77" s="63"/>
      <c r="G77" s="63"/>
      <c r="H77" s="57"/>
      <c r="I77" s="67"/>
      <c r="J77" s="68"/>
      <c r="K77" s="57"/>
    </row>
    <row r="78" spans="2:11" ht="15.75" hidden="1" thickBot="1">
      <c r="B78" s="156"/>
      <c r="C78" s="157"/>
      <c r="D78" s="60"/>
      <c r="E78" s="60"/>
      <c r="F78" s="63"/>
      <c r="G78" s="63"/>
      <c r="H78" s="57"/>
      <c r="I78" s="67"/>
      <c r="J78" s="68"/>
      <c r="K78" s="57"/>
    </row>
    <row r="79" spans="2:11" ht="15.75" hidden="1" thickBot="1">
      <c r="B79" s="158"/>
      <c r="C79" s="159"/>
      <c r="D79" s="61"/>
      <c r="E79" s="61"/>
      <c r="F79" s="64"/>
      <c r="G79" s="64"/>
      <c r="H79" s="58"/>
      <c r="I79" s="69"/>
      <c r="J79" s="70"/>
      <c r="K79" s="58"/>
    </row>
    <row r="80" spans="2:11" ht="39" customHeight="1" thickBot="1">
      <c r="B80" s="92" t="s">
        <v>64</v>
      </c>
      <c r="C80" s="93"/>
      <c r="D80" s="14" t="s">
        <v>106</v>
      </c>
      <c r="E80" s="9"/>
      <c r="F80" s="16"/>
      <c r="G80" s="16"/>
      <c r="H80" s="26">
        <f>H81</f>
        <v>17</v>
      </c>
      <c r="I80" s="86">
        <v>0</v>
      </c>
      <c r="J80" s="87"/>
      <c r="K80" s="26">
        <v>0</v>
      </c>
    </row>
    <row r="81" spans="2:11" ht="71.25" customHeight="1" thickBot="1">
      <c r="B81" s="154" t="s">
        <v>66</v>
      </c>
      <c r="C81" s="155"/>
      <c r="D81" s="181" t="s">
        <v>67</v>
      </c>
      <c r="E81" s="59">
        <v>240</v>
      </c>
      <c r="F81" s="62" t="s">
        <v>25</v>
      </c>
      <c r="G81" s="62" t="s">
        <v>23</v>
      </c>
      <c r="H81" s="56">
        <v>17</v>
      </c>
      <c r="I81" s="65">
        <v>0</v>
      </c>
      <c r="J81" s="66"/>
      <c r="K81" s="56">
        <v>0</v>
      </c>
    </row>
    <row r="82" spans="2:11" ht="15.75" hidden="1" thickBot="1">
      <c r="B82" s="156"/>
      <c r="C82" s="157"/>
      <c r="D82" s="182"/>
      <c r="E82" s="60"/>
      <c r="F82" s="63"/>
      <c r="G82" s="63"/>
      <c r="H82" s="57"/>
      <c r="I82" s="67"/>
      <c r="J82" s="68"/>
      <c r="K82" s="57"/>
    </row>
    <row r="83" spans="2:11" ht="15.75" hidden="1" thickBot="1">
      <c r="B83" s="156"/>
      <c r="C83" s="157"/>
      <c r="D83" s="182"/>
      <c r="E83" s="60"/>
      <c r="F83" s="63"/>
      <c r="G83" s="63"/>
      <c r="H83" s="57"/>
      <c r="I83" s="67"/>
      <c r="J83" s="68"/>
      <c r="K83" s="57"/>
    </row>
    <row r="84" spans="2:11" ht="15.75" hidden="1" thickBot="1">
      <c r="B84" s="156"/>
      <c r="C84" s="157"/>
      <c r="D84" s="182"/>
      <c r="E84" s="60"/>
      <c r="F84" s="63"/>
      <c r="G84" s="63"/>
      <c r="H84" s="57"/>
      <c r="I84" s="67"/>
      <c r="J84" s="68"/>
      <c r="K84" s="57"/>
    </row>
    <row r="85" spans="2:11" ht="15.75" hidden="1" thickBot="1">
      <c r="B85" s="158"/>
      <c r="C85" s="159"/>
      <c r="D85" s="183"/>
      <c r="E85" s="61"/>
      <c r="F85" s="64"/>
      <c r="G85" s="64"/>
      <c r="H85" s="58"/>
      <c r="I85" s="69"/>
      <c r="J85" s="70"/>
      <c r="K85" s="58"/>
    </row>
    <row r="86" spans="2:11" ht="48.75" customHeight="1" thickBot="1">
      <c r="B86" s="92" t="s">
        <v>65</v>
      </c>
      <c r="C86" s="93"/>
      <c r="D86" s="42" t="s">
        <v>98</v>
      </c>
      <c r="E86" s="8"/>
      <c r="F86" s="24"/>
      <c r="G86" s="24"/>
      <c r="H86" s="41">
        <f>H87+H88</f>
        <v>3482.3</v>
      </c>
      <c r="I86" s="86">
        <f>I87+I88</f>
        <v>0</v>
      </c>
      <c r="J86" s="87"/>
      <c r="K86" s="40">
        <f>K87+K88</f>
        <v>44.3</v>
      </c>
    </row>
    <row r="87" spans="2:11" ht="90.75" customHeight="1" thickBot="1">
      <c r="B87" s="188" t="s">
        <v>60</v>
      </c>
      <c r="C87" s="189"/>
      <c r="D87" s="13" t="s">
        <v>68</v>
      </c>
      <c r="E87" s="13">
        <v>240</v>
      </c>
      <c r="F87" s="19" t="s">
        <v>25</v>
      </c>
      <c r="G87" s="19" t="s">
        <v>20</v>
      </c>
      <c r="H87" s="32">
        <v>44.3</v>
      </c>
      <c r="I87" s="52">
        <v>0</v>
      </c>
      <c r="J87" s="53"/>
      <c r="K87" s="30">
        <v>44.3</v>
      </c>
    </row>
    <row r="88" spans="2:11" ht="69.75" customHeight="1" thickBot="1">
      <c r="B88" s="129" t="s">
        <v>111</v>
      </c>
      <c r="C88" s="130"/>
      <c r="D88" s="13" t="s">
        <v>69</v>
      </c>
      <c r="E88" s="13">
        <v>810</v>
      </c>
      <c r="F88" s="19" t="s">
        <v>25</v>
      </c>
      <c r="G88" s="19" t="s">
        <v>20</v>
      </c>
      <c r="H88" s="32">
        <v>3438</v>
      </c>
      <c r="I88" s="52">
        <v>0</v>
      </c>
      <c r="J88" s="53"/>
      <c r="K88" s="30">
        <v>0</v>
      </c>
    </row>
    <row r="89" spans="2:11" ht="36" customHeight="1" thickBot="1">
      <c r="B89" s="96" t="s">
        <v>12</v>
      </c>
      <c r="C89" s="97"/>
      <c r="D89" s="17" t="s">
        <v>37</v>
      </c>
      <c r="E89" s="12"/>
      <c r="F89" s="22"/>
      <c r="G89" s="22"/>
      <c r="H89" s="27">
        <f>H90+H92</f>
        <v>52.5</v>
      </c>
      <c r="I89" s="86">
        <f>I90+I93</f>
        <v>23.2</v>
      </c>
      <c r="J89" s="87"/>
      <c r="K89" s="27">
        <f>K90+K92</f>
        <v>45.5</v>
      </c>
    </row>
    <row r="90" spans="2:11" ht="53.25" customHeight="1" thickBot="1">
      <c r="B90" s="186" t="s">
        <v>83</v>
      </c>
      <c r="C90" s="187"/>
      <c r="D90" s="10" t="s">
        <v>97</v>
      </c>
      <c r="E90" s="12"/>
      <c r="F90" s="22"/>
      <c r="G90" s="22"/>
      <c r="H90" s="27">
        <f>H91</f>
        <v>42</v>
      </c>
      <c r="I90" s="86">
        <f>I91</f>
        <v>12.7</v>
      </c>
      <c r="J90" s="87"/>
      <c r="K90" s="27">
        <f>K91</f>
        <v>35</v>
      </c>
    </row>
    <row r="91" spans="2:11" ht="96" customHeight="1" thickBot="1">
      <c r="B91" s="129" t="s">
        <v>84</v>
      </c>
      <c r="C91" s="130"/>
      <c r="D91" s="12" t="s">
        <v>72</v>
      </c>
      <c r="E91" s="12">
        <v>240</v>
      </c>
      <c r="F91" s="22" t="s">
        <v>20</v>
      </c>
      <c r="G91" s="22">
        <v>13</v>
      </c>
      <c r="H91" s="30">
        <v>42</v>
      </c>
      <c r="I91" s="52">
        <v>12.7</v>
      </c>
      <c r="J91" s="53"/>
      <c r="K91" s="30">
        <v>35</v>
      </c>
    </row>
    <row r="92" spans="2:11" ht="70.5" customHeight="1" thickBot="1">
      <c r="B92" s="96" t="s">
        <v>70</v>
      </c>
      <c r="C92" s="97"/>
      <c r="D92" s="10" t="s">
        <v>96</v>
      </c>
      <c r="E92" s="12"/>
      <c r="F92" s="22"/>
      <c r="G92" s="22"/>
      <c r="H92" s="27">
        <f>H93</f>
        <v>10.5</v>
      </c>
      <c r="I92" s="86">
        <f>I93</f>
        <v>10.5</v>
      </c>
      <c r="J92" s="87"/>
      <c r="K92" s="27">
        <f>K93</f>
        <v>10.5</v>
      </c>
    </row>
    <row r="93" spans="2:11" ht="91.5" customHeight="1" thickBot="1">
      <c r="B93" s="129" t="s">
        <v>71</v>
      </c>
      <c r="C93" s="130"/>
      <c r="D93" s="12" t="s">
        <v>73</v>
      </c>
      <c r="E93" s="12">
        <v>310</v>
      </c>
      <c r="F93" s="22">
        <v>10</v>
      </c>
      <c r="G93" s="22" t="s">
        <v>20</v>
      </c>
      <c r="H93" s="30">
        <v>10.5</v>
      </c>
      <c r="I93" s="52">
        <v>10.5</v>
      </c>
      <c r="J93" s="53"/>
      <c r="K93" s="30">
        <v>10.5</v>
      </c>
    </row>
    <row r="94" spans="2:11" ht="58.5" customHeight="1" thickBot="1">
      <c r="B94" s="96" t="s">
        <v>39</v>
      </c>
      <c r="C94" s="97"/>
      <c r="D94" s="17" t="s">
        <v>40</v>
      </c>
      <c r="E94" s="12"/>
      <c r="F94" s="22"/>
      <c r="G94" s="22"/>
      <c r="H94" s="44">
        <f>H95</f>
        <v>72215.100000000006</v>
      </c>
      <c r="I94" s="86">
        <f>I95</f>
        <v>12762.3</v>
      </c>
      <c r="J94" s="87"/>
      <c r="K94" s="44">
        <f>K95</f>
        <v>51004.800000000003</v>
      </c>
    </row>
    <row r="95" spans="2:11" ht="53.25" customHeight="1" thickBot="1">
      <c r="B95" s="96" t="s">
        <v>74</v>
      </c>
      <c r="C95" s="97"/>
      <c r="D95" s="10" t="s">
        <v>95</v>
      </c>
      <c r="E95" s="12"/>
      <c r="F95" s="22"/>
      <c r="G95" s="22"/>
      <c r="H95" s="44">
        <f>H96</f>
        <v>72215.100000000006</v>
      </c>
      <c r="I95" s="86">
        <f>I96</f>
        <v>12762.3</v>
      </c>
      <c r="J95" s="87"/>
      <c r="K95" s="44">
        <f>K96</f>
        <v>51004.800000000003</v>
      </c>
    </row>
    <row r="96" spans="2:11" ht="90" customHeight="1" thickBot="1">
      <c r="B96" s="129" t="s">
        <v>92</v>
      </c>
      <c r="C96" s="130"/>
      <c r="D96" s="12" t="s">
        <v>85</v>
      </c>
      <c r="E96" s="12">
        <v>410</v>
      </c>
      <c r="F96" s="22" t="s">
        <v>25</v>
      </c>
      <c r="G96" s="22" t="s">
        <v>20</v>
      </c>
      <c r="H96" s="43">
        <v>72215.100000000006</v>
      </c>
      <c r="I96" s="52">
        <v>12762.3</v>
      </c>
      <c r="J96" s="53"/>
      <c r="K96" s="43">
        <v>51004.800000000003</v>
      </c>
    </row>
    <row r="97" spans="2:11" ht="43.5" customHeight="1" thickBot="1">
      <c r="B97" s="96" t="s">
        <v>13</v>
      </c>
      <c r="C97" s="97"/>
      <c r="D97" s="10">
        <v>99</v>
      </c>
      <c r="E97" s="10"/>
      <c r="F97" s="20"/>
      <c r="G97" s="20"/>
      <c r="H97" s="27">
        <f>H98+H100</f>
        <v>360.8</v>
      </c>
      <c r="I97" s="86">
        <f>I98+I100</f>
        <v>925.09999999999991</v>
      </c>
      <c r="J97" s="87"/>
      <c r="K97" s="27">
        <f>K98+K100</f>
        <v>750.8</v>
      </c>
    </row>
    <row r="98" spans="2:11" ht="33.75" customHeight="1" thickBot="1">
      <c r="B98" s="96" t="s">
        <v>14</v>
      </c>
      <c r="C98" s="97"/>
      <c r="D98" s="10" t="s">
        <v>94</v>
      </c>
      <c r="E98" s="10"/>
      <c r="F98" s="20"/>
      <c r="G98" s="20"/>
      <c r="H98" s="27">
        <v>42.5</v>
      </c>
      <c r="I98" s="86">
        <v>10</v>
      </c>
      <c r="J98" s="87"/>
      <c r="K98" s="27">
        <v>10</v>
      </c>
    </row>
    <row r="99" spans="2:11" ht="42" customHeight="1" thickBot="1">
      <c r="B99" s="191" t="s">
        <v>75</v>
      </c>
      <c r="C99" s="192"/>
      <c r="D99" s="12" t="s">
        <v>15</v>
      </c>
      <c r="E99" s="12">
        <v>870</v>
      </c>
      <c r="F99" s="22" t="s">
        <v>20</v>
      </c>
      <c r="G99" s="22">
        <v>11</v>
      </c>
      <c r="H99" s="30">
        <v>42.5</v>
      </c>
      <c r="I99" s="52">
        <v>10</v>
      </c>
      <c r="J99" s="53"/>
      <c r="K99" s="30">
        <v>10</v>
      </c>
    </row>
    <row r="100" spans="2:11" ht="29.25" customHeight="1" thickBot="1">
      <c r="B100" s="193" t="s">
        <v>16</v>
      </c>
      <c r="C100" s="194"/>
      <c r="D100" s="10" t="s">
        <v>107</v>
      </c>
      <c r="E100" s="10"/>
      <c r="F100" s="20"/>
      <c r="G100" s="20"/>
      <c r="H100" s="31">
        <f>H101+H106+H111+H112+H115+H113+H114</f>
        <v>318.3</v>
      </c>
      <c r="I100" s="184">
        <f>I101+I106+I111+I112+I115+T114</f>
        <v>915.09999999999991</v>
      </c>
      <c r="J100" s="185"/>
      <c r="K100" s="31">
        <f>K101+K106+K111+K112+K115</f>
        <v>740.8</v>
      </c>
    </row>
    <row r="101" spans="2:11" ht="68.25" customHeight="1" thickBot="1">
      <c r="B101" s="145" t="s">
        <v>86</v>
      </c>
      <c r="C101" s="146"/>
      <c r="D101" s="59" t="s">
        <v>17</v>
      </c>
      <c r="E101" s="59">
        <v>120</v>
      </c>
      <c r="F101" s="62" t="s">
        <v>26</v>
      </c>
      <c r="G101" s="62" t="s">
        <v>23</v>
      </c>
      <c r="H101" s="56">
        <v>159.30000000000001</v>
      </c>
      <c r="I101" s="65">
        <v>179.3</v>
      </c>
      <c r="J101" s="66"/>
      <c r="K101" s="71">
        <v>185.6</v>
      </c>
    </row>
    <row r="102" spans="2:11" ht="15.75" hidden="1" thickBot="1">
      <c r="B102" s="147"/>
      <c r="C102" s="148"/>
      <c r="D102" s="60"/>
      <c r="E102" s="60"/>
      <c r="F102" s="63"/>
      <c r="G102" s="63"/>
      <c r="H102" s="57"/>
      <c r="I102" s="67"/>
      <c r="J102" s="68"/>
      <c r="K102" s="72"/>
    </row>
    <row r="103" spans="2:11" ht="15.75" hidden="1" thickBot="1">
      <c r="B103" s="147"/>
      <c r="C103" s="148"/>
      <c r="D103" s="60"/>
      <c r="E103" s="60"/>
      <c r="F103" s="63"/>
      <c r="G103" s="63"/>
      <c r="H103" s="57"/>
      <c r="I103" s="67"/>
      <c r="J103" s="68"/>
      <c r="K103" s="72"/>
    </row>
    <row r="104" spans="2:11" ht="15.75" hidden="1" thickBot="1">
      <c r="B104" s="147"/>
      <c r="C104" s="148"/>
      <c r="D104" s="60"/>
      <c r="E104" s="60"/>
      <c r="F104" s="63"/>
      <c r="G104" s="63"/>
      <c r="H104" s="57"/>
      <c r="I104" s="67"/>
      <c r="J104" s="68"/>
      <c r="K104" s="72"/>
    </row>
    <row r="105" spans="2:11" ht="15.75" hidden="1" thickBot="1">
      <c r="B105" s="149"/>
      <c r="C105" s="150"/>
      <c r="D105" s="61"/>
      <c r="E105" s="61"/>
      <c r="F105" s="64"/>
      <c r="G105" s="64"/>
      <c r="H105" s="58"/>
      <c r="I105" s="69"/>
      <c r="J105" s="70"/>
      <c r="K105" s="73"/>
    </row>
    <row r="106" spans="2:11" ht="87" customHeight="1" thickBot="1">
      <c r="B106" s="145" t="s">
        <v>86</v>
      </c>
      <c r="C106" s="146"/>
      <c r="D106" s="59" t="s">
        <v>17</v>
      </c>
      <c r="E106" s="59">
        <v>240</v>
      </c>
      <c r="F106" s="62" t="s">
        <v>26</v>
      </c>
      <c r="G106" s="62" t="s">
        <v>23</v>
      </c>
      <c r="H106" s="56">
        <v>5</v>
      </c>
      <c r="I106" s="65">
        <v>0</v>
      </c>
      <c r="J106" s="66"/>
      <c r="K106" s="56">
        <v>0</v>
      </c>
    </row>
    <row r="107" spans="2:11" ht="15.75" hidden="1" thickBot="1">
      <c r="B107" s="147"/>
      <c r="C107" s="148"/>
      <c r="D107" s="60"/>
      <c r="E107" s="60"/>
      <c r="F107" s="63"/>
      <c r="G107" s="63"/>
      <c r="H107" s="57"/>
      <c r="I107" s="67"/>
      <c r="J107" s="68"/>
      <c r="K107" s="57"/>
    </row>
    <row r="108" spans="2:11" ht="15.75" hidden="1" thickBot="1">
      <c r="B108" s="147"/>
      <c r="C108" s="148"/>
      <c r="D108" s="60"/>
      <c r="E108" s="60"/>
      <c r="F108" s="63"/>
      <c r="G108" s="63"/>
      <c r="H108" s="57"/>
      <c r="I108" s="67"/>
      <c r="J108" s="68"/>
      <c r="K108" s="57"/>
    </row>
    <row r="109" spans="2:11" ht="15.75" hidden="1" thickBot="1">
      <c r="B109" s="147"/>
      <c r="C109" s="148"/>
      <c r="D109" s="60"/>
      <c r="E109" s="60"/>
      <c r="F109" s="63"/>
      <c r="G109" s="63"/>
      <c r="H109" s="57"/>
      <c r="I109" s="67"/>
      <c r="J109" s="68"/>
      <c r="K109" s="57"/>
    </row>
    <row r="110" spans="2:11" ht="15.75" hidden="1" thickBot="1">
      <c r="B110" s="149"/>
      <c r="C110" s="150"/>
      <c r="D110" s="61"/>
      <c r="E110" s="61"/>
      <c r="F110" s="64"/>
      <c r="G110" s="64"/>
      <c r="H110" s="58"/>
      <c r="I110" s="69"/>
      <c r="J110" s="70"/>
      <c r="K110" s="58"/>
    </row>
    <row r="111" spans="2:11" ht="112.5" customHeight="1" thickBot="1">
      <c r="B111" s="88" t="s">
        <v>87</v>
      </c>
      <c r="C111" s="89"/>
      <c r="D111" s="7" t="s">
        <v>18</v>
      </c>
      <c r="E111" s="8">
        <v>240</v>
      </c>
      <c r="F111" s="24" t="s">
        <v>20</v>
      </c>
      <c r="G111" s="24" t="s">
        <v>20</v>
      </c>
      <c r="H111" s="28">
        <v>0.2</v>
      </c>
      <c r="I111" s="52">
        <v>0.2</v>
      </c>
      <c r="J111" s="53"/>
      <c r="K111" s="28">
        <v>0.2</v>
      </c>
    </row>
    <row r="112" spans="2:11" ht="37.5" customHeight="1" thickBot="1">
      <c r="B112" s="188" t="s">
        <v>76</v>
      </c>
      <c r="C112" s="189"/>
      <c r="D112" s="12" t="s">
        <v>19</v>
      </c>
      <c r="E112" s="12">
        <v>880</v>
      </c>
      <c r="F112" s="22" t="s">
        <v>20</v>
      </c>
      <c r="G112" s="22">
        <v>13</v>
      </c>
      <c r="H112" s="30">
        <v>0</v>
      </c>
      <c r="I112" s="52">
        <v>333.3</v>
      </c>
      <c r="J112" s="53"/>
      <c r="K112" s="30">
        <v>555</v>
      </c>
    </row>
    <row r="113" spans="2:11" ht="68.25" customHeight="1" thickBot="1">
      <c r="B113" s="88" t="s">
        <v>88</v>
      </c>
      <c r="C113" s="89"/>
      <c r="D113" s="12" t="s">
        <v>35</v>
      </c>
      <c r="E113" s="12">
        <v>240</v>
      </c>
      <c r="F113" s="22" t="s">
        <v>21</v>
      </c>
      <c r="G113" s="22" t="s">
        <v>34</v>
      </c>
      <c r="H113" s="39">
        <v>19</v>
      </c>
      <c r="I113" s="52">
        <v>0</v>
      </c>
      <c r="J113" s="53"/>
      <c r="K113" s="39">
        <v>0</v>
      </c>
    </row>
    <row r="114" spans="2:11" ht="138.75" customHeight="1" thickBot="1">
      <c r="B114" s="50" t="s">
        <v>89</v>
      </c>
      <c r="C114" s="51"/>
      <c r="D114" s="12" t="s">
        <v>38</v>
      </c>
      <c r="E114" s="12">
        <v>540</v>
      </c>
      <c r="F114" s="22" t="s">
        <v>20</v>
      </c>
      <c r="G114" s="22" t="s">
        <v>37</v>
      </c>
      <c r="H114" s="45">
        <v>134.80000000000001</v>
      </c>
      <c r="I114" s="52">
        <v>0</v>
      </c>
      <c r="J114" s="53"/>
      <c r="K114" s="45">
        <v>0</v>
      </c>
    </row>
    <row r="115" spans="2:11" ht="36.75" customHeight="1" thickBot="1">
      <c r="B115" s="50" t="s">
        <v>90</v>
      </c>
      <c r="C115" s="51"/>
      <c r="D115" s="12" t="s">
        <v>41</v>
      </c>
      <c r="E115" s="12">
        <v>880</v>
      </c>
      <c r="F115" s="22" t="s">
        <v>20</v>
      </c>
      <c r="G115" s="22" t="s">
        <v>40</v>
      </c>
      <c r="H115" s="35">
        <v>0</v>
      </c>
      <c r="I115" s="52">
        <v>402.3</v>
      </c>
      <c r="J115" s="53"/>
      <c r="K115" s="35">
        <v>0</v>
      </c>
    </row>
  </sheetData>
  <mergeCells count="187">
    <mergeCell ref="B113:C113"/>
    <mergeCell ref="I113:J113"/>
    <mergeCell ref="J4:K4"/>
    <mergeCell ref="B111:C111"/>
    <mergeCell ref="I111:J111"/>
    <mergeCell ref="B112:C112"/>
    <mergeCell ref="I112:J112"/>
    <mergeCell ref="B106:C110"/>
    <mergeCell ref="B101:C105"/>
    <mergeCell ref="D106:D110"/>
    <mergeCell ref="E106:E110"/>
    <mergeCell ref="F106:F110"/>
    <mergeCell ref="G106:G110"/>
    <mergeCell ref="H106:H110"/>
    <mergeCell ref="I106:J110"/>
    <mergeCell ref="B92:C92"/>
    <mergeCell ref="I92:J92"/>
    <mergeCell ref="B93:C93"/>
    <mergeCell ref="I93:J93"/>
    <mergeCell ref="B98:C98"/>
    <mergeCell ref="I98:J98"/>
    <mergeCell ref="B99:C99"/>
    <mergeCell ref="I99:J99"/>
    <mergeCell ref="B100:C100"/>
    <mergeCell ref="I100:J100"/>
    <mergeCell ref="B97:C97"/>
    <mergeCell ref="I97:J97"/>
    <mergeCell ref="B89:C89"/>
    <mergeCell ref="I89:J89"/>
    <mergeCell ref="B90:C90"/>
    <mergeCell ref="I90:J90"/>
    <mergeCell ref="B87:C87"/>
    <mergeCell ref="I87:J87"/>
    <mergeCell ref="B88:C88"/>
    <mergeCell ref="I88:J88"/>
    <mergeCell ref="B91:C91"/>
    <mergeCell ref="I91:J91"/>
    <mergeCell ref="B94:C94"/>
    <mergeCell ref="I94:J94"/>
    <mergeCell ref="B95:C95"/>
    <mergeCell ref="I95:J95"/>
    <mergeCell ref="B96:C96"/>
    <mergeCell ref="I96:J96"/>
    <mergeCell ref="B86:C86"/>
    <mergeCell ref="I86:J86"/>
    <mergeCell ref="B81:C85"/>
    <mergeCell ref="B80:C80"/>
    <mergeCell ref="I80:J80"/>
    <mergeCell ref="D81:D85"/>
    <mergeCell ref="E81:E85"/>
    <mergeCell ref="F81:F85"/>
    <mergeCell ref="G81:G85"/>
    <mergeCell ref="H81:H85"/>
    <mergeCell ref="I81:J85"/>
    <mergeCell ref="K70:K72"/>
    <mergeCell ref="B73:C79"/>
    <mergeCell ref="D73:D79"/>
    <mergeCell ref="E73:E79"/>
    <mergeCell ref="F73:F79"/>
    <mergeCell ref="G73:G79"/>
    <mergeCell ref="H73:H79"/>
    <mergeCell ref="B70:C72"/>
    <mergeCell ref="D70:D72"/>
    <mergeCell ref="E70:E72"/>
    <mergeCell ref="F70:F72"/>
    <mergeCell ref="G70:G72"/>
    <mergeCell ref="H70:H72"/>
    <mergeCell ref="I70:J72"/>
    <mergeCell ref="K73:K79"/>
    <mergeCell ref="I73:J79"/>
    <mergeCell ref="G27:G32"/>
    <mergeCell ref="I43:J43"/>
    <mergeCell ref="B44:C44"/>
    <mergeCell ref="B67:C67"/>
    <mergeCell ref="I67:J67"/>
    <mergeCell ref="B68:C68"/>
    <mergeCell ref="I68:J68"/>
    <mergeCell ref="B69:C69"/>
    <mergeCell ref="I69:J69"/>
    <mergeCell ref="B59:C66"/>
    <mergeCell ref="I44:J44"/>
    <mergeCell ref="B57:C57"/>
    <mergeCell ref="I57:J57"/>
    <mergeCell ref="B58:C58"/>
    <mergeCell ref="I58:J58"/>
    <mergeCell ref="B48:C56"/>
    <mergeCell ref="D48:D56"/>
    <mergeCell ref="E48:E56"/>
    <mergeCell ref="F48:F56"/>
    <mergeCell ref="G48:G56"/>
    <mergeCell ref="H48:H56"/>
    <mergeCell ref="G15:G16"/>
    <mergeCell ref="I15:J16"/>
    <mergeCell ref="B17:C18"/>
    <mergeCell ref="B39:C39"/>
    <mergeCell ref="I39:J39"/>
    <mergeCell ref="B40:C40"/>
    <mergeCell ref="I40:J40"/>
    <mergeCell ref="B41:C42"/>
    <mergeCell ref="K27:K32"/>
    <mergeCell ref="B33:C33"/>
    <mergeCell ref="I33:J33"/>
    <mergeCell ref="B34:C38"/>
    <mergeCell ref="I27:J32"/>
    <mergeCell ref="H27:H32"/>
    <mergeCell ref="D41:D42"/>
    <mergeCell ref="E41:E42"/>
    <mergeCell ref="F41:F42"/>
    <mergeCell ref="G41:G42"/>
    <mergeCell ref="H41:H42"/>
    <mergeCell ref="I41:J42"/>
    <mergeCell ref="B27:C32"/>
    <mergeCell ref="D27:D32"/>
    <mergeCell ref="E27:E32"/>
    <mergeCell ref="F27:F32"/>
    <mergeCell ref="C6:P6"/>
    <mergeCell ref="B19:C19"/>
    <mergeCell ref="I19:J19"/>
    <mergeCell ref="B20:C20"/>
    <mergeCell ref="I20:J20"/>
    <mergeCell ref="B21:C26"/>
    <mergeCell ref="D21:D26"/>
    <mergeCell ref="E21:E26"/>
    <mergeCell ref="F21:F26"/>
    <mergeCell ref="D17:D18"/>
    <mergeCell ref="E17:E18"/>
    <mergeCell ref="F17:F18"/>
    <mergeCell ref="G17:G18"/>
    <mergeCell ref="H17:H18"/>
    <mergeCell ref="I17:J18"/>
    <mergeCell ref="G21:G26"/>
    <mergeCell ref="H21:H26"/>
    <mergeCell ref="I21:J26"/>
    <mergeCell ref="K17:K18"/>
    <mergeCell ref="H15:H16"/>
    <mergeCell ref="B15:C16"/>
    <mergeCell ref="D15:D16"/>
    <mergeCell ref="E15:E16"/>
    <mergeCell ref="F15:F16"/>
    <mergeCell ref="K15:K16"/>
    <mergeCell ref="B11:K11"/>
    <mergeCell ref="B12:K12"/>
    <mergeCell ref="I14:K14"/>
    <mergeCell ref="H3:K3"/>
    <mergeCell ref="C5:P5"/>
    <mergeCell ref="K106:K110"/>
    <mergeCell ref="K41:K42"/>
    <mergeCell ref="B45:C45"/>
    <mergeCell ref="I48:J56"/>
    <mergeCell ref="K48:K56"/>
    <mergeCell ref="D59:D66"/>
    <mergeCell ref="E59:E66"/>
    <mergeCell ref="F59:F66"/>
    <mergeCell ref="G59:G66"/>
    <mergeCell ref="H59:H66"/>
    <mergeCell ref="I59:J66"/>
    <mergeCell ref="K59:K66"/>
    <mergeCell ref="I45:J45"/>
    <mergeCell ref="B46:C46"/>
    <mergeCell ref="I46:J46"/>
    <mergeCell ref="B47:C47"/>
    <mergeCell ref="I47:J47"/>
    <mergeCell ref="B43:C43"/>
    <mergeCell ref="B114:C114"/>
    <mergeCell ref="I114:J114"/>
    <mergeCell ref="C7:P7"/>
    <mergeCell ref="B9:K9"/>
    <mergeCell ref="B10:K10"/>
    <mergeCell ref="B115:C115"/>
    <mergeCell ref="I115:J115"/>
    <mergeCell ref="H1:K1"/>
    <mergeCell ref="K81:K85"/>
    <mergeCell ref="D101:D105"/>
    <mergeCell ref="E101:E105"/>
    <mergeCell ref="F101:F105"/>
    <mergeCell ref="G101:G105"/>
    <mergeCell ref="H101:H105"/>
    <mergeCell ref="I101:J105"/>
    <mergeCell ref="K101:K105"/>
    <mergeCell ref="K21:K26"/>
    <mergeCell ref="D34:D38"/>
    <mergeCell ref="E34:E38"/>
    <mergeCell ref="F34:F38"/>
    <mergeCell ref="G34:G38"/>
    <mergeCell ref="H34:H38"/>
    <mergeCell ref="K34:K38"/>
    <mergeCell ref="I34:J38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2022-10-05T13:43:02Z</dcterms:created>
  <dcterms:modified xsi:type="dcterms:W3CDTF">2025-01-27T12:44:14Z</dcterms:modified>
</cp:coreProperties>
</file>