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M33" i="1"/>
  <c r="M71"/>
  <c r="M24"/>
  <c r="M64"/>
  <c r="M25"/>
  <c r="M50"/>
  <c r="P24" l="1"/>
  <c r="O24"/>
  <c r="M57"/>
  <c r="M70"/>
  <c r="M23" s="1"/>
  <c r="O70" l="1"/>
  <c r="O25"/>
  <c r="O23" l="1"/>
  <c r="P70" l="1"/>
  <c r="P23" s="1"/>
  <c r="P22" s="1"/>
  <c r="O22"/>
  <c r="M22" l="1"/>
</calcChain>
</file>

<file path=xl/sharedStrings.xml><?xml version="1.0" encoding="utf-8"?>
<sst xmlns="http://schemas.openxmlformats.org/spreadsheetml/2006/main" count="138" uniqueCount="95">
  <si>
    <t>Наименование</t>
  </si>
  <si>
    <t>Вед</t>
  </si>
  <si>
    <t>Рз</t>
  </si>
  <si>
    <t>ПР</t>
  </si>
  <si>
    <t>ЦСР</t>
  </si>
  <si>
    <t>ВР</t>
  </si>
  <si>
    <t>2024 год</t>
  </si>
  <si>
    <t>ВСЕГО</t>
  </si>
  <si>
    <t>Администрация Углеродовского городского поселения</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</si>
  <si>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 xml:space="preserve"> (Расходы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</si>
  <si>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</si>
  <si>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</si>
  <si>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</si>
  <si>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</si>
  <si>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</si>
  <si>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</si>
  <si>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</si>
  <si>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</si>
  <si>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</si>
  <si>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</si>
  <si>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</si>
  <si>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</si>
  <si>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</si>
  <si>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</si>
  <si>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</si>
  <si>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</si>
  <si>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</si>
  <si>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</si>
  <si>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</si>
  <si>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</si>
  <si>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</si>
  <si>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</si>
  <si>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 xml:space="preserve">поселения «Защита населения и территории от чрезвычайных ситуаций, обеспечение пожарной безопасности и безопасности людей на водных объектах» </t>
    </r>
    <r>
      <rPr>
        <sz val="10"/>
        <color theme="1"/>
        <rFont val="Times New Roman"/>
        <family val="1"/>
        <charset val="204"/>
      </rPr>
      <t>(Иные межбюджетные трансферты)</t>
    </r>
  </si>
  <si>
    <t>03 2 00 85010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</si>
  <si>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Углеродовского городского</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</si>
  <si>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</si>
  <si>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</si>
  <si>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04 2 00 20010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</si>
  <si>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</si>
  <si>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</si>
  <si>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</si>
  <si>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</si>
  <si>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</si>
  <si>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</si>
  <si>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</si>
  <si>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02 1 00 00590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</si>
  <si>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</si>
  <si>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</si>
  <si>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
</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</si>
  <si>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</si>
  <si>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05</t>
  </si>
  <si>
    <t>02</t>
  </si>
  <si>
    <t>03</t>
  </si>
  <si>
    <t>08</t>
  </si>
  <si>
    <t>01</t>
  </si>
  <si>
    <t>10</t>
  </si>
  <si>
    <t>04</t>
  </si>
  <si>
    <t>09</t>
  </si>
  <si>
    <t>Приложение 4</t>
  </si>
  <si>
    <t>к решению Собрания депутатов Углеродовского городского поселения</t>
  </si>
  <si>
    <t>Ведомственная структура расходов бюджета поселения</t>
  </si>
  <si>
    <t>(тыс.рублей)</t>
  </si>
  <si>
    <t>2025 год</t>
  </si>
  <si>
    <t>12</t>
  </si>
  <si>
    <t>99 9 0020340</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</si>
  <si>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</si>
  <si>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Красносулинского района на 2024 год и на плановый 2025 и 2026 годов"</t>
  </si>
  <si>
    <t xml:space="preserve">на 2024год  и на плановый период 2025 и 2026 годов </t>
  </si>
  <si>
    <t>2026 год</t>
  </si>
  <si>
    <t>06</t>
  </si>
  <si>
    <t>99 9 00 85010</t>
  </si>
  <si>
    <t>07 1 00 S3160</t>
  </si>
  <si>
    <t>13</t>
  </si>
  <si>
    <t>99 2 00 90090</t>
  </si>
  <si>
    <t>Процентные платежи по обслуживанию муниципального долга Углеродовского городского поселения в рамках непрогаммного направления деятельности органа местного самоуправления Углеродовского городского поселения (Обслуживание муниципального долга)</t>
  </si>
  <si>
    <t xml:space="preserve">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муниципального образования "Углеродовского городского поселения"  органам местного самоуправления  муниципального образования "Красносулинский район" 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</si>
  <si>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25.12.2023 № 118  "О бюджете Углеродовского городского поселения</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</si>
  <si>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</si>
  <si>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07 1 00 20210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</si>
  <si>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</si>
  <si>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к проекту решения Собрания депутатов Углеродовского городского поселения</t>
  </si>
  <si>
    <t>Углеродовского городского поселения от 25.12.2023 № 118 "О бюджете Углеродовского</t>
  </si>
  <si>
    <t>городского поселения Красносулинского района на 2024 год и на плановый период 2025 и 2026 годов"</t>
  </si>
  <si>
    <t>05 3 00 20190</t>
  </si>
  <si>
    <t>07</t>
  </si>
  <si>
    <t>06 1 00 20210</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</si>
  <si>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Углеродовское городское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</si>
  <si>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Повышение квалификации лиц, занятых в системе местного самоуправления, замещающих выборные муниципальные должности муниципальных служащих в рамках подпрограммы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</si>
  <si>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05 2 00 20240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</si>
  <si>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</si>
  <si>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</si>
  <si>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</si>
  <si>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Приложение 2</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</si>
  <si>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(Расходы на выплаты персоналу государственных (муниципальных) органов)</t>
  </si>
  <si>
    <t>от  12.07.2024 № 144 "О внесении изменений в решение Собрания депутатов</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</si>
</sst>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0"/>
      <color rgb="FF00000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sz val="11"/>
      <color rgb="FF000000"/>
      <name val="Times New Roman"/>
      <family val="1"/>
      <charset val="204"/>
    </font>
    <font>
      <sz val="11"/>
      <color theme="1"/>
      <name val="Times New Roman"/>
      <family val="1"/>
      <charset val="204"/>
    </font>
    <font>
      <b/>
      <sz val="11"/>
      <color theme="1"/>
      <name val="Times New Roman"/>
      <family val="1"/>
      <charset val="204"/>
    </font>
  </fonts>
  <fills count="2">
    <fill>
      <patternFill patternType="none"/>
    </fill>
    <fill>
      <patternFill patternType="gray125"/>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69">
    <xf numFmtId="0" fontId="0" fillId="0" borderId="0" xfId="0"/>
    <xf numFmtId="0" fontId="1" fillId="0" borderId="0" xfId="0" applyFont="1"/>
    <xf numFmtId="0" fontId="3" fillId="0" borderId="7" xfId="0" applyFont="1" applyBorder="1" applyAlignment="1">
      <alignment horizont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vertical="center" wrapText="1"/>
    </xf>
    <xf numFmtId="0" fontId="0" fillId="0" borderId="0" xfId="0" applyAlignment="1">
      <alignment horizontal="center"/>
    </xf>
    <xf numFmtId="164" fontId="6" fillId="0" borderId="7"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14" xfId="0" applyFont="1" applyBorder="1" applyAlignment="1">
      <alignment horizontal="center" vertical="center"/>
    </xf>
    <xf numFmtId="164" fontId="8" fillId="0" borderId="14" xfId="0" applyNumberFormat="1" applyFont="1" applyBorder="1" applyAlignment="1">
      <alignment horizontal="center" vertical="center"/>
    </xf>
    <xf numFmtId="2" fontId="8" fillId="0" borderId="14" xfId="0" applyNumberFormat="1" applyFont="1" applyBorder="1" applyAlignment="1">
      <alignment horizontal="center" vertical="center"/>
    </xf>
    <xf numFmtId="164" fontId="6" fillId="0" borderId="7"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10" xfId="0" applyNumberFormat="1" applyFont="1" applyBorder="1" applyAlignment="1">
      <alignment horizontal="center" vertical="center" wrapText="1"/>
    </xf>
    <xf numFmtId="2" fontId="3" fillId="0" borderId="7" xfId="0" applyNumberFormat="1" applyFont="1" applyBorder="1" applyAlignment="1">
      <alignment horizontal="center" wrapText="1"/>
    </xf>
    <xf numFmtId="0" fontId="6" fillId="0" borderId="10"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6" fillId="0" borderId="10" xfId="0" applyFont="1" applyBorder="1" applyAlignment="1">
      <alignment horizontal="center" vertical="center" wrapText="1"/>
    </xf>
    <xf numFmtId="164" fontId="6" fillId="0" borderId="10" xfId="0" applyNumberFormat="1" applyFont="1" applyBorder="1" applyAlignment="1">
      <alignment horizontal="center" vertical="center" wrapText="1"/>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8" fillId="0" borderId="14" xfId="0" applyFont="1" applyBorder="1" applyAlignment="1">
      <alignment horizontal="center" vertical="center"/>
    </xf>
    <xf numFmtId="164" fontId="7" fillId="0" borderId="7"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xf numFmtId="0" fontId="8" fillId="0" borderId="0" xfId="0" applyFont="1" applyAlignment="1">
      <alignment horizontal="right"/>
    </xf>
    <xf numFmtId="0" fontId="6" fillId="0" borderId="7" xfId="0" applyFont="1" applyBorder="1" applyAlignment="1">
      <alignment horizontal="center" vertical="center" wrapText="1"/>
    </xf>
    <xf numFmtId="0" fontId="7" fillId="0" borderId="7" xfId="0" applyFont="1" applyBorder="1" applyAlignment="1">
      <alignment horizontal="center" vertical="center" wrapText="1"/>
    </xf>
    <xf numFmtId="0" fontId="8" fillId="0" borderId="14" xfId="0" applyFont="1" applyBorder="1" applyAlignment="1">
      <alignment horizontal="center" vertical="center"/>
    </xf>
    <xf numFmtId="0" fontId="8" fillId="0" borderId="14" xfId="0" applyFont="1" applyBorder="1" applyAlignment="1">
      <alignment horizontal="center" vertical="center"/>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6" fillId="0" borderId="10" xfId="0" applyFont="1" applyBorder="1" applyAlignment="1">
      <alignment horizontal="center" vertical="center" wrapText="1"/>
    </xf>
    <xf numFmtId="49" fontId="6" fillId="0" borderId="12"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5" fillId="0" borderId="12" xfId="0" applyFont="1" applyBorder="1" applyAlignment="1">
      <alignment vertical="top" wrapText="1"/>
    </xf>
    <xf numFmtId="0" fontId="5" fillId="0" borderId="8" xfId="0" applyFont="1" applyBorder="1" applyAlignment="1">
      <alignment vertical="top" wrapText="1"/>
    </xf>
    <xf numFmtId="164" fontId="6" fillId="0" borderId="12" xfId="0"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0" fontId="2" fillId="0" borderId="0" xfId="0" applyFont="1" applyAlignment="1">
      <alignment horizontal="center"/>
    </xf>
    <xf numFmtId="0" fontId="8" fillId="0" borderId="9" xfId="0" applyFont="1" applyBorder="1" applyAlignment="1">
      <alignment horizontal="center"/>
    </xf>
    <xf numFmtId="0" fontId="0" fillId="0" borderId="9" xfId="0" applyBorder="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0" fontId="3" fillId="0" borderId="12" xfId="0" applyFont="1" applyBorder="1" applyAlignment="1">
      <alignment horizontal="center" wrapText="1"/>
    </xf>
    <xf numFmtId="0" fontId="3" fillId="0" borderId="8" xfId="0" applyFont="1" applyBorder="1" applyAlignment="1">
      <alignment horizontal="center" wrapText="1"/>
    </xf>
    <xf numFmtId="164" fontId="3" fillId="0" borderId="12" xfId="0" applyNumberFormat="1" applyFont="1" applyBorder="1" applyAlignment="1">
      <alignment wrapText="1"/>
    </xf>
    <xf numFmtId="0" fontId="3" fillId="0" borderId="8" xfId="0" applyFont="1" applyBorder="1" applyAlignment="1">
      <alignment wrapText="1"/>
    </xf>
    <xf numFmtId="4" fontId="3" fillId="0" borderId="12" xfId="0" applyNumberFormat="1" applyFont="1" applyBorder="1" applyAlignment="1">
      <alignment wrapText="1"/>
    </xf>
    <xf numFmtId="4" fontId="3" fillId="0" borderId="8" xfId="0" applyNumberFormat="1" applyFont="1" applyBorder="1" applyAlignment="1">
      <alignment wrapText="1"/>
    </xf>
    <xf numFmtId="0" fontId="3" fillId="0" borderId="13" xfId="0" applyFont="1" applyBorder="1" applyAlignment="1">
      <alignment horizontal="center" wrapText="1"/>
    </xf>
    <xf numFmtId="0" fontId="3" fillId="0" borderId="11" xfId="0" applyFont="1" applyBorder="1" applyAlignment="1">
      <alignment horizontal="center" wrapText="1"/>
    </xf>
    <xf numFmtId="0" fontId="3" fillId="0" borderId="10"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4" fillId="0" borderId="13" xfId="0" applyFont="1" applyBorder="1" applyAlignment="1">
      <alignment horizontal="center" wrapText="1"/>
    </xf>
    <xf numFmtId="0" fontId="4" fillId="0" borderId="11" xfId="0" applyFont="1" applyBorder="1" applyAlignment="1">
      <alignment horizontal="center" wrapText="1"/>
    </xf>
    <xf numFmtId="0" fontId="4" fillId="0" borderId="10" xfId="0" applyFont="1" applyBorder="1" applyAlignment="1">
      <alignment horizontal="center" wrapText="1"/>
    </xf>
    <xf numFmtId="0" fontId="3" fillId="0" borderId="12" xfId="0" applyFont="1" applyBorder="1" applyAlignment="1">
      <alignment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4" fontId="3" fillId="0" borderId="12" xfId="0" applyNumberFormat="1" applyFont="1" applyBorder="1" applyAlignment="1">
      <alignment horizontal="center" wrapText="1"/>
    </xf>
    <xf numFmtId="4" fontId="3" fillId="0" borderId="8" xfId="0" applyNumberFormat="1" applyFont="1" applyBorder="1" applyAlignment="1">
      <alignment horizontal="center" wrapText="1"/>
    </xf>
    <xf numFmtId="164" fontId="3" fillId="0" borderId="8" xfId="0" applyNumberFormat="1" applyFont="1" applyBorder="1" applyAlignment="1">
      <alignment wrapText="1"/>
    </xf>
    <xf numFmtId="0" fontId="6" fillId="0" borderId="1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13" xfId="0" applyNumberFormat="1" applyFont="1" applyBorder="1" applyAlignment="1">
      <alignment horizontal="center" vertical="center" wrapText="1"/>
    </xf>
    <xf numFmtId="164" fontId="6" fillId="0" borderId="11"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0" fontId="5" fillId="0" borderId="15" xfId="0" applyFont="1" applyBorder="1" applyAlignment="1">
      <alignment horizontal="left" vertical="top" wrapText="1"/>
    </xf>
    <xf numFmtId="0" fontId="5" fillId="0" borderId="16" xfId="0" applyFont="1" applyBorder="1" applyAlignment="1">
      <alignment horizontal="left" vertical="top" wrapText="1"/>
    </xf>
    <xf numFmtId="0" fontId="5" fillId="0" borderId="12" xfId="0" applyFont="1" applyBorder="1" applyAlignment="1">
      <alignment wrapText="1"/>
    </xf>
    <xf numFmtId="0" fontId="5" fillId="0" borderId="8" xfId="0" applyFont="1" applyBorder="1" applyAlignment="1">
      <alignment wrapText="1"/>
    </xf>
    <xf numFmtId="0" fontId="6" fillId="0" borderId="4" xfId="0" applyFont="1" applyBorder="1" applyAlignment="1">
      <alignment vertical="center" wrapText="1"/>
    </xf>
    <xf numFmtId="0" fontId="6" fillId="0" borderId="5" xfId="0" applyFont="1" applyBorder="1" applyAlignment="1">
      <alignment vertical="center" wrapText="1"/>
    </xf>
    <xf numFmtId="164" fontId="8" fillId="0" borderId="12" xfId="0" applyNumberFormat="1" applyFont="1" applyBorder="1" applyAlignment="1">
      <alignment horizontal="center" vertical="center" wrapText="1"/>
    </xf>
    <xf numFmtId="164" fontId="8" fillId="0" borderId="8" xfId="0" applyNumberFormat="1" applyFont="1" applyBorder="1" applyAlignment="1">
      <alignment horizontal="center" vertical="center" wrapText="1"/>
    </xf>
    <xf numFmtId="164" fontId="7" fillId="0" borderId="12" xfId="0" applyNumberFormat="1" applyFont="1" applyBorder="1" applyAlignment="1">
      <alignment horizontal="center" vertical="center" wrapText="1"/>
    </xf>
    <xf numFmtId="164" fontId="7" fillId="0" borderId="8"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164" fontId="5" fillId="0" borderId="12"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0" fontId="8" fillId="0" borderId="12" xfId="0" applyFont="1" applyBorder="1" applyAlignment="1">
      <alignment horizontal="center" vertical="center"/>
    </xf>
    <xf numFmtId="0" fontId="8" fillId="0" borderId="8" xfId="0" applyFont="1" applyBorder="1" applyAlignment="1">
      <alignment horizontal="center" vertical="center"/>
    </xf>
    <xf numFmtId="0" fontId="8" fillId="0" borderId="12" xfId="0" applyFont="1" applyBorder="1" applyAlignment="1">
      <alignment horizontal="center" vertical="center" wrapText="1"/>
    </xf>
    <xf numFmtId="0" fontId="8" fillId="0" borderId="8" xfId="0" applyFont="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49" fontId="8" fillId="0" borderId="14" xfId="0" applyNumberFormat="1" applyFont="1" applyBorder="1" applyAlignment="1">
      <alignment horizontal="center" vertical="center"/>
    </xf>
    <xf numFmtId="49" fontId="8" fillId="0" borderId="12" xfId="0" applyNumberFormat="1" applyFont="1" applyBorder="1" applyAlignment="1">
      <alignment horizontal="center" vertical="center"/>
    </xf>
    <xf numFmtId="49" fontId="8" fillId="0" borderId="8" xfId="0" applyNumberFormat="1" applyFont="1" applyBorder="1" applyAlignment="1">
      <alignment horizontal="center" vertical="center"/>
    </xf>
    <xf numFmtId="49" fontId="5" fillId="0" borderId="12"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6" fillId="0" borderId="12" xfId="0" applyFont="1" applyBorder="1" applyAlignment="1">
      <alignment vertical="top" wrapText="1"/>
    </xf>
    <xf numFmtId="0" fontId="6" fillId="0" borderId="8" xfId="0" applyFont="1" applyBorder="1" applyAlignment="1">
      <alignment vertical="top" wrapText="1"/>
    </xf>
    <xf numFmtId="0" fontId="5" fillId="0" borderId="6" xfId="0" applyFont="1" applyBorder="1" applyAlignment="1">
      <alignment wrapText="1"/>
    </xf>
    <xf numFmtId="0" fontId="5" fillId="0" borderId="7" xfId="0" applyFont="1" applyBorder="1" applyAlignment="1">
      <alignment wrapText="1"/>
    </xf>
    <xf numFmtId="0" fontId="5" fillId="0" borderId="12" xfId="0" applyFont="1" applyBorder="1" applyAlignment="1">
      <alignment horizontal="left" vertical="top" wrapText="1"/>
    </xf>
    <xf numFmtId="0" fontId="5" fillId="0" borderId="8" xfId="0" applyFont="1" applyBorder="1" applyAlignment="1">
      <alignment horizontal="left" vertical="top" wrapText="1"/>
    </xf>
    <xf numFmtId="2" fontId="8" fillId="0" borderId="12" xfId="0" applyNumberFormat="1" applyFont="1" applyBorder="1" applyAlignment="1">
      <alignment horizontal="center" vertical="center"/>
    </xf>
    <xf numFmtId="2" fontId="8" fillId="0" borderId="8" xfId="0" applyNumberFormat="1" applyFont="1" applyBorder="1" applyAlignment="1">
      <alignment horizontal="center" vertical="center"/>
    </xf>
    <xf numFmtId="164" fontId="8" fillId="0" borderId="12" xfId="0" applyNumberFormat="1" applyFont="1" applyBorder="1" applyAlignment="1">
      <alignment horizontal="center" vertical="center"/>
    </xf>
    <xf numFmtId="164" fontId="8" fillId="0" borderId="8" xfId="0" applyNumberFormat="1" applyFont="1" applyBorder="1" applyAlignment="1">
      <alignment horizontal="center" vertical="center"/>
    </xf>
    <xf numFmtId="0" fontId="8" fillId="0" borderId="14" xfId="0" applyFont="1" applyBorder="1" applyAlignment="1">
      <alignment horizontal="center" vertical="center"/>
    </xf>
    <xf numFmtId="0" fontId="5" fillId="0" borderId="12" xfId="0" applyFont="1" applyBorder="1" applyAlignment="1">
      <alignment horizontal="left" wrapText="1"/>
    </xf>
    <xf numFmtId="0" fontId="5" fillId="0" borderId="8" xfId="0" applyFont="1" applyBorder="1" applyAlignment="1">
      <alignment horizontal="left" wrapText="1"/>
    </xf>
    <xf numFmtId="49" fontId="7" fillId="0" borderId="12"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0" fontId="7" fillId="0" borderId="12" xfId="0" applyFont="1" applyBorder="1" applyAlignment="1">
      <alignment horizontal="center" vertical="center" wrapText="1"/>
    </xf>
    <xf numFmtId="0" fontId="7" fillId="0" borderId="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9" fillId="0" borderId="0" xfId="0" applyFont="1" applyAlignment="1">
      <alignment horizontal="right"/>
    </xf>
    <xf numFmtId="0" fontId="8" fillId="0" borderId="0" xfId="0" applyFont="1" applyAlignment="1">
      <alignment horizontal="right"/>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vertical="top" wrapText="1"/>
    </xf>
    <xf numFmtId="0" fontId="2" fillId="0" borderId="0" xfId="0" applyFont="1" applyAlignment="1">
      <alignment horizontal="right"/>
    </xf>
    <xf numFmtId="0" fontId="1" fillId="0" borderId="0" xfId="0" applyFont="1" applyAlignment="1">
      <alignment horizontal="right"/>
    </xf>
    <xf numFmtId="0" fontId="0" fillId="0" borderId="0" xfId="0"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Q73"/>
  <sheetViews>
    <sheetView tabSelected="1" view="pageBreakPreview" topLeftCell="C1" zoomScaleNormal="89" zoomScaleSheetLayoutView="100" workbookViewId="0">
      <selection activeCell="D1" sqref="D1:Q1"/>
    </sheetView>
  </sheetViews>
  <sheetFormatPr defaultRowHeight="15"/>
  <cols>
    <col min="3" max="3" width="37.140625" customWidth="1"/>
    <col min="5" max="5" width="6.85546875" customWidth="1"/>
    <col min="6" max="6" width="1.28515625" customWidth="1"/>
    <col min="7" max="7" width="6.85546875" customWidth="1"/>
    <col min="8" max="8" width="1.7109375" customWidth="1"/>
    <col min="10" max="10" width="6.140625" customWidth="1"/>
    <col min="12" max="12" width="0.7109375" customWidth="1"/>
    <col min="13" max="13" width="5.85546875" customWidth="1"/>
    <col min="14" max="14" width="4.7109375" customWidth="1"/>
    <col min="15" max="15" width="10.7109375" customWidth="1"/>
    <col min="16" max="16" width="5.5703125" customWidth="1"/>
    <col min="17" max="17" width="4.85546875" customWidth="1"/>
  </cols>
  <sheetData>
    <row r="1" spans="2:17">
      <c r="D1" s="160"/>
      <c r="E1" s="160"/>
      <c r="F1" s="160"/>
      <c r="G1" s="160"/>
      <c r="H1" s="160"/>
      <c r="I1" s="160"/>
      <c r="J1" s="160"/>
      <c r="K1" s="160"/>
      <c r="L1" s="160"/>
      <c r="M1" s="160"/>
      <c r="N1" s="160"/>
      <c r="O1" s="160"/>
      <c r="P1" s="160"/>
      <c r="Q1" s="160"/>
    </row>
    <row r="2" spans="2:17">
      <c r="D2" s="160" t="s">
        <v>92</v>
      </c>
      <c r="E2" s="160"/>
      <c r="F2" s="160"/>
      <c r="G2" s="160"/>
      <c r="H2" s="160"/>
      <c r="I2" s="160"/>
      <c r="J2" s="160"/>
      <c r="K2" s="160"/>
      <c r="L2" s="160"/>
      <c r="M2" s="160"/>
      <c r="N2" s="160"/>
      <c r="O2" s="160"/>
      <c r="P2" s="160"/>
      <c r="Q2" s="160"/>
    </row>
    <row r="3" spans="2:17">
      <c r="C3" s="31"/>
      <c r="D3" s="161" t="s">
        <v>80</v>
      </c>
      <c r="E3" s="161"/>
      <c r="F3" s="161"/>
      <c r="G3" s="161"/>
      <c r="H3" s="161"/>
      <c r="I3" s="161"/>
      <c r="J3" s="161"/>
      <c r="K3" s="161"/>
      <c r="L3" s="161"/>
      <c r="M3" s="161"/>
      <c r="N3" s="161"/>
      <c r="O3" s="161"/>
      <c r="P3" s="161"/>
      <c r="Q3" s="161"/>
    </row>
    <row r="4" spans="2:17">
      <c r="C4" s="161" t="s">
        <v>94</v>
      </c>
      <c r="D4" s="161"/>
      <c r="E4" s="161"/>
      <c r="F4" s="161"/>
      <c r="G4" s="161"/>
      <c r="H4" s="161"/>
      <c r="I4" s="161"/>
      <c r="J4" s="161"/>
      <c r="K4" s="161"/>
      <c r="L4" s="161"/>
      <c r="M4" s="161"/>
      <c r="N4" s="161"/>
      <c r="O4" s="161"/>
      <c r="P4" s="161"/>
      <c r="Q4" s="161"/>
    </row>
    <row r="5" spans="2:17">
      <c r="C5" s="161" t="s">
        <v>81</v>
      </c>
      <c r="D5" s="161"/>
      <c r="E5" s="161"/>
      <c r="F5" s="161"/>
      <c r="G5" s="161"/>
      <c r="H5" s="161"/>
      <c r="I5" s="161"/>
      <c r="J5" s="161"/>
      <c r="K5" s="161"/>
      <c r="L5" s="161"/>
      <c r="M5" s="161"/>
      <c r="N5" s="161"/>
      <c r="O5" s="161"/>
      <c r="P5" s="161"/>
      <c r="Q5" s="161"/>
    </row>
    <row r="6" spans="2:17">
      <c r="C6" s="161" t="s">
        <v>82</v>
      </c>
      <c r="D6" s="161"/>
      <c r="E6" s="161"/>
      <c r="F6" s="161"/>
      <c r="G6" s="161"/>
      <c r="H6" s="161"/>
      <c r="I6" s="161"/>
      <c r="J6" s="161"/>
      <c r="K6" s="161"/>
      <c r="L6" s="161"/>
      <c r="M6" s="161"/>
      <c r="N6" s="161"/>
      <c r="O6" s="161"/>
      <c r="P6" s="161"/>
      <c r="Q6" s="161"/>
    </row>
    <row r="8" spans="2:17" ht="21" customHeight="1">
      <c r="D8" s="1"/>
      <c r="E8" s="1"/>
      <c r="F8" s="1"/>
      <c r="G8" s="1"/>
      <c r="H8" s="1"/>
      <c r="I8" s="1"/>
      <c r="J8" s="1"/>
      <c r="K8" s="1"/>
      <c r="L8" s="1"/>
      <c r="M8" s="1"/>
      <c r="N8" s="166" t="s">
        <v>58</v>
      </c>
      <c r="O8" s="166"/>
      <c r="P8" s="166"/>
      <c r="Q8" s="166"/>
    </row>
    <row r="9" spans="2:17" ht="21" customHeight="1">
      <c r="D9" s="167" t="s">
        <v>59</v>
      </c>
      <c r="E9" s="167"/>
      <c r="F9" s="167"/>
      <c r="G9" s="167"/>
      <c r="H9" s="167"/>
      <c r="I9" s="167"/>
      <c r="J9" s="167"/>
      <c r="K9" s="167"/>
      <c r="L9" s="167"/>
      <c r="M9" s="167"/>
      <c r="N9" s="167"/>
      <c r="O9" s="167"/>
      <c r="P9" s="167"/>
      <c r="Q9" s="167"/>
    </row>
    <row r="10" spans="2:17" ht="15.75">
      <c r="D10" s="167" t="s">
        <v>76</v>
      </c>
      <c r="E10" s="167"/>
      <c r="F10" s="167"/>
      <c r="G10" s="167"/>
      <c r="H10" s="167"/>
      <c r="I10" s="167"/>
      <c r="J10" s="167"/>
      <c r="K10" s="167"/>
      <c r="L10" s="167"/>
      <c r="M10" s="167"/>
      <c r="N10" s="167"/>
      <c r="O10" s="167"/>
      <c r="P10" s="167"/>
      <c r="Q10" s="167"/>
    </row>
    <row r="11" spans="2:17" ht="19.5" customHeight="1">
      <c r="D11" s="167" t="s">
        <v>66</v>
      </c>
      <c r="E11" s="167"/>
      <c r="F11" s="167"/>
      <c r="G11" s="167"/>
      <c r="H11" s="167"/>
      <c r="I11" s="167"/>
      <c r="J11" s="167"/>
      <c r="K11" s="167"/>
      <c r="L11" s="167"/>
      <c r="M11" s="167"/>
      <c r="N11" s="167"/>
      <c r="O11" s="167"/>
      <c r="P11" s="167"/>
      <c r="Q11" s="167"/>
    </row>
    <row r="12" spans="2:17" ht="21" customHeight="1">
      <c r="D12" s="7"/>
      <c r="E12" s="7"/>
      <c r="F12" s="7"/>
      <c r="G12" s="7"/>
      <c r="H12" s="7"/>
      <c r="I12" s="7"/>
      <c r="J12" s="7"/>
      <c r="K12" s="7"/>
      <c r="L12" s="7"/>
      <c r="M12" s="7"/>
      <c r="N12" s="7"/>
      <c r="O12" s="7"/>
      <c r="P12" s="7"/>
      <c r="Q12" s="7"/>
    </row>
    <row r="13" spans="2:17" ht="21" customHeight="1">
      <c r="C13" s="168"/>
      <c r="D13" s="168"/>
      <c r="E13" s="168"/>
      <c r="F13" s="168"/>
      <c r="G13" s="168"/>
      <c r="H13" s="168"/>
      <c r="I13" s="168"/>
      <c r="J13" s="168"/>
      <c r="K13" s="168"/>
      <c r="L13" s="168"/>
      <c r="M13" s="168"/>
      <c r="N13" s="168"/>
      <c r="O13" s="168"/>
      <c r="P13" s="168"/>
      <c r="Q13" s="168"/>
    </row>
    <row r="14" spans="2:17" ht="21" customHeight="1">
      <c r="B14" s="47" t="s">
        <v>60</v>
      </c>
      <c r="C14" s="47"/>
      <c r="D14" s="47"/>
      <c r="E14" s="47"/>
      <c r="F14" s="47"/>
      <c r="G14" s="47"/>
      <c r="H14" s="47"/>
      <c r="I14" s="47"/>
      <c r="J14" s="47"/>
      <c r="K14" s="47"/>
      <c r="L14" s="47"/>
      <c r="M14" s="47"/>
      <c r="N14" s="47"/>
      <c r="O14" s="47"/>
      <c r="P14" s="47"/>
      <c r="Q14" s="47"/>
    </row>
    <row r="15" spans="2:17" ht="15.75">
      <c r="B15" s="47" t="s">
        <v>67</v>
      </c>
      <c r="C15" s="47"/>
      <c r="D15" s="47"/>
      <c r="E15" s="47"/>
      <c r="F15" s="47"/>
      <c r="G15" s="47"/>
      <c r="H15" s="47"/>
      <c r="I15" s="47"/>
      <c r="J15" s="47"/>
      <c r="K15" s="47"/>
      <c r="L15" s="47"/>
      <c r="M15" s="47"/>
      <c r="N15" s="47"/>
      <c r="O15" s="47"/>
      <c r="P15" s="47"/>
      <c r="Q15" s="47"/>
    </row>
    <row r="16" spans="2:17" ht="15.75" thickBot="1">
      <c r="O16" s="48" t="s">
        <v>61</v>
      </c>
      <c r="P16" s="49"/>
      <c r="Q16" s="49"/>
    </row>
    <row r="17" spans="2:17" ht="16.5" customHeight="1">
      <c r="B17" s="65" t="s">
        <v>0</v>
      </c>
      <c r="C17" s="66"/>
      <c r="D17" s="62" t="s">
        <v>1</v>
      </c>
      <c r="E17" s="65" t="s">
        <v>2</v>
      </c>
      <c r="F17" s="66"/>
      <c r="G17" s="65" t="s">
        <v>3</v>
      </c>
      <c r="H17" s="66"/>
      <c r="I17" s="65" t="s">
        <v>4</v>
      </c>
      <c r="J17" s="66"/>
      <c r="K17" s="65" t="s">
        <v>5</v>
      </c>
      <c r="L17" s="66"/>
      <c r="M17" s="50" t="s">
        <v>6</v>
      </c>
      <c r="N17" s="51"/>
      <c r="O17" s="71" t="s">
        <v>62</v>
      </c>
      <c r="P17" s="50" t="s">
        <v>68</v>
      </c>
      <c r="Q17" s="51"/>
    </row>
    <row r="18" spans="2:17">
      <c r="B18" s="67"/>
      <c r="C18" s="68"/>
      <c r="D18" s="63"/>
      <c r="E18" s="67"/>
      <c r="F18" s="68"/>
      <c r="G18" s="67"/>
      <c r="H18" s="68"/>
      <c r="I18" s="67"/>
      <c r="J18" s="68"/>
      <c r="K18" s="67"/>
      <c r="L18" s="68"/>
      <c r="M18" s="52"/>
      <c r="N18" s="53"/>
      <c r="O18" s="72"/>
      <c r="P18" s="52"/>
      <c r="Q18" s="53"/>
    </row>
    <row r="19" spans="2:17" ht="15" customHeight="1">
      <c r="B19" s="67"/>
      <c r="C19" s="68"/>
      <c r="D19" s="63"/>
      <c r="E19" s="67"/>
      <c r="F19" s="68"/>
      <c r="G19" s="67"/>
      <c r="H19" s="68"/>
      <c r="I19" s="67"/>
      <c r="J19" s="68"/>
      <c r="K19" s="67"/>
      <c r="L19" s="68"/>
      <c r="M19" s="52"/>
      <c r="N19" s="53"/>
      <c r="O19" s="72"/>
      <c r="P19" s="52"/>
      <c r="Q19" s="53"/>
    </row>
    <row r="20" spans="2:17">
      <c r="B20" s="67"/>
      <c r="C20" s="68"/>
      <c r="D20" s="63"/>
      <c r="E20" s="67"/>
      <c r="F20" s="68"/>
      <c r="G20" s="67"/>
      <c r="H20" s="68"/>
      <c r="I20" s="67"/>
      <c r="J20" s="68"/>
      <c r="K20" s="67"/>
      <c r="L20" s="68"/>
      <c r="M20" s="52"/>
      <c r="N20" s="53"/>
      <c r="O20" s="72"/>
      <c r="P20" s="52"/>
      <c r="Q20" s="53"/>
    </row>
    <row r="21" spans="2:17" ht="15.75" thickBot="1">
      <c r="B21" s="69"/>
      <c r="C21" s="70"/>
      <c r="D21" s="64"/>
      <c r="E21" s="69"/>
      <c r="F21" s="70"/>
      <c r="G21" s="69"/>
      <c r="H21" s="70"/>
      <c r="I21" s="69"/>
      <c r="J21" s="70"/>
      <c r="K21" s="69"/>
      <c r="L21" s="70"/>
      <c r="M21" s="54"/>
      <c r="N21" s="55"/>
      <c r="O21" s="73"/>
      <c r="P21" s="54"/>
      <c r="Q21" s="55"/>
    </row>
    <row r="22" spans="2:17" ht="15.75" thickBot="1">
      <c r="B22" s="74" t="s">
        <v>7</v>
      </c>
      <c r="C22" s="59"/>
      <c r="D22" s="2"/>
      <c r="E22" s="56"/>
      <c r="F22" s="57"/>
      <c r="G22" s="56"/>
      <c r="H22" s="57"/>
      <c r="I22" s="56"/>
      <c r="J22" s="57"/>
      <c r="K22" s="56"/>
      <c r="L22" s="57"/>
      <c r="M22" s="58">
        <f>M23</f>
        <v>47220.4</v>
      </c>
      <c r="N22" s="59"/>
      <c r="O22" s="21">
        <f>O23</f>
        <v>43683.299999999996</v>
      </c>
      <c r="P22" s="60">
        <f>P23</f>
        <v>81037.7</v>
      </c>
      <c r="Q22" s="61"/>
    </row>
    <row r="23" spans="2:17" ht="51" customHeight="1" thickBot="1">
      <c r="B23" s="74" t="s">
        <v>8</v>
      </c>
      <c r="C23" s="59"/>
      <c r="D23" s="2">
        <v>951</v>
      </c>
      <c r="E23" s="56"/>
      <c r="F23" s="57"/>
      <c r="G23" s="56"/>
      <c r="H23" s="57"/>
      <c r="I23" s="56"/>
      <c r="J23" s="57"/>
      <c r="K23" s="56"/>
      <c r="L23" s="57"/>
      <c r="M23" s="58">
        <f>M24+M25+M28+M30+M31+M33+M34+M35+M37+M38+M39+M40+M41+M50+M56+M60+M64+M66+M69+M70+M72+M57+M29+M58+M71+M59+M68+M63+M67+M62+M32</f>
        <v>47220.4</v>
      </c>
      <c r="N23" s="89"/>
      <c r="O23" s="21">
        <f>O24+O25+O28+O30+O31+O33+O34+O35+O37+O38+O39+O40+O41+O50+O56+O57+O60+O64+O66+O69+O70+O72+O71</f>
        <v>43683.299999999996</v>
      </c>
      <c r="P23" s="87">
        <f>P24+P25+P28+P30+P31+P33+P34+P35+P37+P38+P39+P40+P41+P50+P56+P57+P60+P64+P66+P69+P70+P72+P71</f>
        <v>81037.7</v>
      </c>
      <c r="Q23" s="88"/>
    </row>
    <row r="24" spans="2:17" ht="105" customHeight="1" thickBot="1">
      <c r="B24" s="41" t="s">
        <v>9</v>
      </c>
      <c r="C24" s="42"/>
      <c r="D24" s="3">
        <v>951</v>
      </c>
      <c r="E24" s="39" t="s">
        <v>54</v>
      </c>
      <c r="F24" s="40"/>
      <c r="G24" s="39" t="s">
        <v>56</v>
      </c>
      <c r="H24" s="40"/>
      <c r="I24" s="45" t="s">
        <v>10</v>
      </c>
      <c r="J24" s="46"/>
      <c r="K24" s="45">
        <v>120</v>
      </c>
      <c r="L24" s="46"/>
      <c r="M24" s="43">
        <f>6419.8-412-100.4+79.3</f>
        <v>5986.7000000000007</v>
      </c>
      <c r="N24" s="44"/>
      <c r="O24" s="8">
        <f>6377.4-81.6+0.2-1190.7-36.8</f>
        <v>5068.4999999999991</v>
      </c>
      <c r="P24" s="43">
        <f>6157.6+0.9-1555.8-187.6+0.3-1984.6-1.2-0.1</f>
        <v>2429.5</v>
      </c>
      <c r="Q24" s="44"/>
    </row>
    <row r="25" spans="2:17" ht="107.25" customHeight="1">
      <c r="B25" s="81" t="s">
        <v>11</v>
      </c>
      <c r="C25" s="82"/>
      <c r="D25" s="90">
        <v>951</v>
      </c>
      <c r="E25" s="93" t="s">
        <v>54</v>
      </c>
      <c r="F25" s="94"/>
      <c r="G25" s="93" t="s">
        <v>56</v>
      </c>
      <c r="H25" s="94"/>
      <c r="I25" s="99" t="s">
        <v>12</v>
      </c>
      <c r="J25" s="100"/>
      <c r="K25" s="99">
        <v>240</v>
      </c>
      <c r="L25" s="100"/>
      <c r="M25" s="75">
        <f>544.6-7.5+10.7-23.2-15.3+1203.7+6+5+20</f>
        <v>1744</v>
      </c>
      <c r="N25" s="76"/>
      <c r="O25" s="105">
        <f>10</f>
        <v>10</v>
      </c>
      <c r="P25" s="75">
        <v>13.5</v>
      </c>
      <c r="Q25" s="76"/>
    </row>
    <row r="26" spans="2:17" ht="15" hidden="1" customHeight="1">
      <c r="B26" s="83"/>
      <c r="C26" s="84"/>
      <c r="D26" s="91"/>
      <c r="E26" s="95"/>
      <c r="F26" s="96"/>
      <c r="G26" s="95"/>
      <c r="H26" s="96"/>
      <c r="I26" s="101"/>
      <c r="J26" s="102"/>
      <c r="K26" s="101"/>
      <c r="L26" s="102"/>
      <c r="M26" s="77"/>
      <c r="N26" s="78"/>
      <c r="O26" s="106"/>
      <c r="P26" s="77"/>
      <c r="Q26" s="78"/>
    </row>
    <row r="27" spans="2:17" ht="15.75" thickBot="1">
      <c r="B27" s="85"/>
      <c r="C27" s="86"/>
      <c r="D27" s="92"/>
      <c r="E27" s="97"/>
      <c r="F27" s="98"/>
      <c r="G27" s="97"/>
      <c r="H27" s="98"/>
      <c r="I27" s="103"/>
      <c r="J27" s="104"/>
      <c r="K27" s="103"/>
      <c r="L27" s="104"/>
      <c r="M27" s="79"/>
      <c r="N27" s="80"/>
      <c r="O27" s="107"/>
      <c r="P27" s="79"/>
      <c r="Q27" s="80"/>
    </row>
    <row r="28" spans="2:17" ht="150" customHeight="1" thickBot="1">
      <c r="B28" s="41" t="s">
        <v>13</v>
      </c>
      <c r="C28" s="42"/>
      <c r="D28" s="3">
        <v>951</v>
      </c>
      <c r="E28" s="39" t="s">
        <v>54</v>
      </c>
      <c r="F28" s="40"/>
      <c r="G28" s="39" t="s">
        <v>56</v>
      </c>
      <c r="H28" s="40"/>
      <c r="I28" s="45" t="s">
        <v>14</v>
      </c>
      <c r="J28" s="46"/>
      <c r="K28" s="45">
        <v>240</v>
      </c>
      <c r="L28" s="46"/>
      <c r="M28" s="43">
        <v>0.2</v>
      </c>
      <c r="N28" s="44"/>
      <c r="O28" s="8">
        <v>0.2</v>
      </c>
      <c r="P28" s="43">
        <v>0.2</v>
      </c>
      <c r="Q28" s="44"/>
    </row>
    <row r="29" spans="2:17" ht="156.75" customHeight="1" thickBot="1">
      <c r="B29" s="108" t="s">
        <v>75</v>
      </c>
      <c r="C29" s="109"/>
      <c r="D29" s="22">
        <v>951</v>
      </c>
      <c r="E29" s="39" t="s">
        <v>54</v>
      </c>
      <c r="F29" s="40"/>
      <c r="G29" s="39" t="s">
        <v>69</v>
      </c>
      <c r="H29" s="40"/>
      <c r="I29" s="45" t="s">
        <v>70</v>
      </c>
      <c r="J29" s="46"/>
      <c r="K29" s="45">
        <v>540</v>
      </c>
      <c r="L29" s="46"/>
      <c r="M29" s="43">
        <v>129.30000000000001</v>
      </c>
      <c r="N29" s="44"/>
      <c r="O29" s="23">
        <v>0</v>
      </c>
      <c r="P29" s="43">
        <v>0</v>
      </c>
      <c r="Q29" s="44"/>
    </row>
    <row r="30" spans="2:17" ht="91.5" customHeight="1" thickBot="1">
      <c r="B30" s="110" t="s">
        <v>15</v>
      </c>
      <c r="C30" s="111"/>
      <c r="D30" s="22">
        <v>951</v>
      </c>
      <c r="E30" s="39" t="s">
        <v>54</v>
      </c>
      <c r="F30" s="40"/>
      <c r="G30" s="39">
        <v>11</v>
      </c>
      <c r="H30" s="40"/>
      <c r="I30" s="45" t="s">
        <v>16</v>
      </c>
      <c r="J30" s="46"/>
      <c r="K30" s="45">
        <v>870</v>
      </c>
      <c r="L30" s="46"/>
      <c r="M30" s="43">
        <v>42.5</v>
      </c>
      <c r="N30" s="44"/>
      <c r="O30" s="23">
        <v>10</v>
      </c>
      <c r="P30" s="43">
        <v>10</v>
      </c>
      <c r="Q30" s="44"/>
    </row>
    <row r="31" spans="2:17" ht="91.5" customHeight="1" thickBot="1">
      <c r="B31" s="41" t="s">
        <v>17</v>
      </c>
      <c r="C31" s="42"/>
      <c r="D31" s="4">
        <v>951</v>
      </c>
      <c r="E31" s="39" t="s">
        <v>54</v>
      </c>
      <c r="F31" s="40"/>
      <c r="G31" s="39">
        <v>13</v>
      </c>
      <c r="H31" s="40"/>
      <c r="I31" s="45" t="s">
        <v>18</v>
      </c>
      <c r="J31" s="46"/>
      <c r="K31" s="45">
        <v>850</v>
      </c>
      <c r="L31" s="46"/>
      <c r="M31" s="43">
        <v>20</v>
      </c>
      <c r="N31" s="44"/>
      <c r="O31" s="8">
        <v>20</v>
      </c>
      <c r="P31" s="43">
        <v>20</v>
      </c>
      <c r="Q31" s="44"/>
    </row>
    <row r="32" spans="2:17" ht="93.75" customHeight="1" thickBot="1">
      <c r="B32" s="41" t="s">
        <v>93</v>
      </c>
      <c r="C32" s="42"/>
      <c r="D32" s="38">
        <v>951</v>
      </c>
      <c r="E32" s="39" t="s">
        <v>54</v>
      </c>
      <c r="F32" s="40"/>
      <c r="G32" s="39">
        <v>13</v>
      </c>
      <c r="H32" s="40"/>
      <c r="I32" s="45" t="s">
        <v>20</v>
      </c>
      <c r="J32" s="46"/>
      <c r="K32" s="45">
        <v>120</v>
      </c>
      <c r="L32" s="46"/>
      <c r="M32" s="43">
        <v>40.200000000000003</v>
      </c>
      <c r="N32" s="44"/>
      <c r="O32" s="37">
        <v>0</v>
      </c>
      <c r="P32" s="43">
        <v>0</v>
      </c>
      <c r="Q32" s="44"/>
    </row>
    <row r="33" spans="2:17" ht="80.25" customHeight="1" thickBot="1">
      <c r="B33" s="41" t="s">
        <v>19</v>
      </c>
      <c r="C33" s="42"/>
      <c r="D33" s="4">
        <v>951</v>
      </c>
      <c r="E33" s="39" t="s">
        <v>54</v>
      </c>
      <c r="F33" s="40"/>
      <c r="G33" s="39">
        <v>13</v>
      </c>
      <c r="H33" s="40"/>
      <c r="I33" s="45" t="s">
        <v>20</v>
      </c>
      <c r="J33" s="46"/>
      <c r="K33" s="45">
        <v>850</v>
      </c>
      <c r="L33" s="46"/>
      <c r="M33" s="43">
        <f>51+73.5</f>
        <v>124.5</v>
      </c>
      <c r="N33" s="44"/>
      <c r="O33" s="8">
        <v>10</v>
      </c>
      <c r="P33" s="43">
        <v>10</v>
      </c>
      <c r="Q33" s="44"/>
    </row>
    <row r="34" spans="2:17" ht="79.5" customHeight="1" thickBot="1">
      <c r="B34" s="41" t="s">
        <v>21</v>
      </c>
      <c r="C34" s="42"/>
      <c r="D34" s="3">
        <v>951</v>
      </c>
      <c r="E34" s="39" t="s">
        <v>54</v>
      </c>
      <c r="F34" s="40"/>
      <c r="G34" s="39">
        <v>13</v>
      </c>
      <c r="H34" s="40"/>
      <c r="I34" s="45" t="s">
        <v>22</v>
      </c>
      <c r="J34" s="46"/>
      <c r="K34" s="45">
        <v>240</v>
      </c>
      <c r="L34" s="46"/>
      <c r="M34" s="43">
        <v>35</v>
      </c>
      <c r="N34" s="44"/>
      <c r="O34" s="8">
        <v>12.7</v>
      </c>
      <c r="P34" s="43">
        <v>16</v>
      </c>
      <c r="Q34" s="44"/>
    </row>
    <row r="35" spans="2:17" ht="66" customHeight="1">
      <c r="B35" s="162" t="s">
        <v>23</v>
      </c>
      <c r="C35" s="163"/>
      <c r="D35" s="90">
        <v>951</v>
      </c>
      <c r="E35" s="93" t="s">
        <v>54</v>
      </c>
      <c r="F35" s="94"/>
      <c r="G35" s="93">
        <v>13</v>
      </c>
      <c r="H35" s="94"/>
      <c r="I35" s="99" t="s">
        <v>24</v>
      </c>
      <c r="J35" s="100"/>
      <c r="K35" s="99">
        <v>880</v>
      </c>
      <c r="L35" s="100"/>
      <c r="M35" s="75">
        <v>0</v>
      </c>
      <c r="N35" s="76"/>
      <c r="O35" s="105">
        <v>306.10000000000002</v>
      </c>
      <c r="P35" s="75">
        <v>598.29999999999995</v>
      </c>
      <c r="Q35" s="76"/>
    </row>
    <row r="36" spans="2:17" ht="3" customHeight="1" thickBot="1">
      <c r="B36" s="164"/>
      <c r="C36" s="165"/>
      <c r="D36" s="92"/>
      <c r="E36" s="97"/>
      <c r="F36" s="98"/>
      <c r="G36" s="97"/>
      <c r="H36" s="98"/>
      <c r="I36" s="103"/>
      <c r="J36" s="104"/>
      <c r="K36" s="103"/>
      <c r="L36" s="104"/>
      <c r="M36" s="79"/>
      <c r="N36" s="80"/>
      <c r="O36" s="107"/>
      <c r="P36" s="79"/>
      <c r="Q36" s="80"/>
    </row>
    <row r="37" spans="2:17" ht="94.5" customHeight="1" thickBot="1">
      <c r="B37" s="41" t="s">
        <v>25</v>
      </c>
      <c r="C37" s="42"/>
      <c r="D37" s="3">
        <v>951</v>
      </c>
      <c r="E37" s="39" t="s">
        <v>51</v>
      </c>
      <c r="F37" s="40"/>
      <c r="G37" s="39" t="s">
        <v>52</v>
      </c>
      <c r="H37" s="40"/>
      <c r="I37" s="45" t="s">
        <v>26</v>
      </c>
      <c r="J37" s="46"/>
      <c r="K37" s="45">
        <v>120</v>
      </c>
      <c r="L37" s="46"/>
      <c r="M37" s="43">
        <v>136</v>
      </c>
      <c r="N37" s="44"/>
      <c r="O37" s="8">
        <v>155</v>
      </c>
      <c r="P37" s="43">
        <v>169.1</v>
      </c>
      <c r="Q37" s="44"/>
    </row>
    <row r="38" spans="2:17" ht="108.75" customHeight="1" thickBot="1">
      <c r="B38" s="41" t="s">
        <v>27</v>
      </c>
      <c r="C38" s="42"/>
      <c r="D38" s="3">
        <v>951</v>
      </c>
      <c r="E38" s="39" t="s">
        <v>51</v>
      </c>
      <c r="F38" s="40"/>
      <c r="G38" s="39" t="s">
        <v>52</v>
      </c>
      <c r="H38" s="40"/>
      <c r="I38" s="45" t="s">
        <v>26</v>
      </c>
      <c r="J38" s="46"/>
      <c r="K38" s="45">
        <v>240</v>
      </c>
      <c r="L38" s="46"/>
      <c r="M38" s="43">
        <v>5</v>
      </c>
      <c r="N38" s="44"/>
      <c r="O38" s="8">
        <v>0</v>
      </c>
      <c r="P38" s="43">
        <v>0</v>
      </c>
      <c r="Q38" s="44"/>
    </row>
    <row r="39" spans="2:17" ht="114" customHeight="1" thickBot="1">
      <c r="B39" s="41" t="s">
        <v>28</v>
      </c>
      <c r="C39" s="42"/>
      <c r="D39" s="3">
        <v>951</v>
      </c>
      <c r="E39" s="39" t="s">
        <v>52</v>
      </c>
      <c r="F39" s="40"/>
      <c r="G39" s="39">
        <v>10</v>
      </c>
      <c r="H39" s="40"/>
      <c r="I39" s="45" t="s">
        <v>29</v>
      </c>
      <c r="J39" s="46"/>
      <c r="K39" s="45">
        <v>240</v>
      </c>
      <c r="L39" s="46"/>
      <c r="M39" s="45">
        <v>83.9</v>
      </c>
      <c r="N39" s="46"/>
      <c r="O39" s="3">
        <v>2.1</v>
      </c>
      <c r="P39" s="45">
        <v>2.1</v>
      </c>
      <c r="Q39" s="46"/>
    </row>
    <row r="40" spans="2:17" ht="139.5" customHeight="1" thickBot="1">
      <c r="B40" s="41" t="s">
        <v>30</v>
      </c>
      <c r="C40" s="42"/>
      <c r="D40" s="3">
        <v>951</v>
      </c>
      <c r="E40" s="39" t="s">
        <v>52</v>
      </c>
      <c r="F40" s="40"/>
      <c r="G40" s="39">
        <v>10</v>
      </c>
      <c r="H40" s="40"/>
      <c r="I40" s="45" t="s">
        <v>31</v>
      </c>
      <c r="J40" s="46"/>
      <c r="K40" s="45">
        <v>240</v>
      </c>
      <c r="L40" s="46"/>
      <c r="M40" s="43">
        <v>0</v>
      </c>
      <c r="N40" s="44"/>
      <c r="O40" s="3">
        <v>2.2999999999999998</v>
      </c>
      <c r="P40" s="45">
        <v>2.2999999999999998</v>
      </c>
      <c r="Q40" s="46"/>
    </row>
    <row r="41" spans="2:17" ht="179.25" customHeight="1" thickBot="1">
      <c r="B41" s="81" t="s">
        <v>32</v>
      </c>
      <c r="C41" s="82"/>
      <c r="D41" s="90">
        <v>951</v>
      </c>
      <c r="E41" s="93" t="s">
        <v>52</v>
      </c>
      <c r="F41" s="94"/>
      <c r="G41" s="93">
        <v>10</v>
      </c>
      <c r="H41" s="94"/>
      <c r="I41" s="99" t="s">
        <v>33</v>
      </c>
      <c r="J41" s="100"/>
      <c r="K41" s="99">
        <v>540</v>
      </c>
      <c r="L41" s="100"/>
      <c r="M41" s="99">
        <v>169.7</v>
      </c>
      <c r="N41" s="100"/>
      <c r="O41" s="9">
        <v>0</v>
      </c>
      <c r="P41" s="75">
        <v>0</v>
      </c>
      <c r="Q41" s="76"/>
    </row>
    <row r="42" spans="2:17" ht="15.75" hidden="1" customHeight="1" thickBot="1">
      <c r="B42" s="83"/>
      <c r="C42" s="84"/>
      <c r="D42" s="91"/>
      <c r="E42" s="95"/>
      <c r="F42" s="96"/>
      <c r="G42" s="95"/>
      <c r="H42" s="96"/>
      <c r="I42" s="101"/>
      <c r="J42" s="102"/>
      <c r="K42" s="101"/>
      <c r="L42" s="102"/>
      <c r="M42" s="101"/>
      <c r="N42" s="102"/>
      <c r="O42" s="5"/>
      <c r="P42" s="101"/>
      <c r="Q42" s="102"/>
    </row>
    <row r="43" spans="2:17" ht="15.75" hidden="1" customHeight="1" thickBot="1">
      <c r="B43" s="83"/>
      <c r="C43" s="84"/>
      <c r="D43" s="91"/>
      <c r="E43" s="95"/>
      <c r="F43" s="96"/>
      <c r="G43" s="95"/>
      <c r="H43" s="96"/>
      <c r="I43" s="101"/>
      <c r="J43" s="102"/>
      <c r="K43" s="101"/>
      <c r="L43" s="102"/>
      <c r="M43" s="101"/>
      <c r="N43" s="102"/>
      <c r="O43" s="5"/>
      <c r="P43" s="101"/>
      <c r="Q43" s="102"/>
    </row>
    <row r="44" spans="2:17" ht="15.75" hidden="1" customHeight="1" thickBot="1">
      <c r="B44" s="83"/>
      <c r="C44" s="84"/>
      <c r="D44" s="91"/>
      <c r="E44" s="95"/>
      <c r="F44" s="96"/>
      <c r="G44" s="95"/>
      <c r="H44" s="96"/>
      <c r="I44" s="101"/>
      <c r="J44" s="102"/>
      <c r="K44" s="101"/>
      <c r="L44" s="102"/>
      <c r="M44" s="101"/>
      <c r="N44" s="102"/>
      <c r="O44" s="5"/>
      <c r="P44" s="101"/>
      <c r="Q44" s="102"/>
    </row>
    <row r="45" spans="2:17" ht="15.75" hidden="1" customHeight="1" thickBot="1">
      <c r="B45" s="83"/>
      <c r="C45" s="84"/>
      <c r="D45" s="91"/>
      <c r="E45" s="95"/>
      <c r="F45" s="96"/>
      <c r="G45" s="95"/>
      <c r="H45" s="96"/>
      <c r="I45" s="101"/>
      <c r="J45" s="102"/>
      <c r="K45" s="101"/>
      <c r="L45" s="102"/>
      <c r="M45" s="101"/>
      <c r="N45" s="102"/>
      <c r="O45" s="5"/>
      <c r="P45" s="101"/>
      <c r="Q45" s="102"/>
    </row>
    <row r="46" spans="2:17" ht="15.75" hidden="1" customHeight="1" thickBot="1">
      <c r="B46" s="83"/>
      <c r="C46" s="84"/>
      <c r="D46" s="91"/>
      <c r="E46" s="95"/>
      <c r="F46" s="96"/>
      <c r="G46" s="95"/>
      <c r="H46" s="96"/>
      <c r="I46" s="101"/>
      <c r="J46" s="102"/>
      <c r="K46" s="101"/>
      <c r="L46" s="102"/>
      <c r="M46" s="101"/>
      <c r="N46" s="102"/>
      <c r="O46" s="5"/>
      <c r="P46" s="112"/>
      <c r="Q46" s="113"/>
    </row>
    <row r="47" spans="2:17" ht="15.75" hidden="1" customHeight="1" thickBot="1">
      <c r="B47" s="83"/>
      <c r="C47" s="84"/>
      <c r="D47" s="91"/>
      <c r="E47" s="95"/>
      <c r="F47" s="96"/>
      <c r="G47" s="95"/>
      <c r="H47" s="96"/>
      <c r="I47" s="101"/>
      <c r="J47" s="102"/>
      <c r="K47" s="101"/>
      <c r="L47" s="102"/>
      <c r="M47" s="101"/>
      <c r="N47" s="102"/>
      <c r="O47" s="6"/>
      <c r="P47" s="101"/>
      <c r="Q47" s="102"/>
    </row>
    <row r="48" spans="2:17" ht="15.75" hidden="1" customHeight="1" thickBot="1">
      <c r="B48" s="83"/>
      <c r="C48" s="84"/>
      <c r="D48" s="91"/>
      <c r="E48" s="95"/>
      <c r="F48" s="96"/>
      <c r="G48" s="95"/>
      <c r="H48" s="96"/>
      <c r="I48" s="101"/>
      <c r="J48" s="102"/>
      <c r="K48" s="101"/>
      <c r="L48" s="102"/>
      <c r="M48" s="101"/>
      <c r="N48" s="102"/>
      <c r="O48" s="5"/>
      <c r="P48" s="101"/>
      <c r="Q48" s="102"/>
    </row>
    <row r="49" spans="2:17" ht="15.75" hidden="1" customHeight="1" thickBot="1">
      <c r="B49" s="85"/>
      <c r="C49" s="86"/>
      <c r="D49" s="92"/>
      <c r="E49" s="97"/>
      <c r="F49" s="98"/>
      <c r="G49" s="97"/>
      <c r="H49" s="98"/>
      <c r="I49" s="103"/>
      <c r="J49" s="104"/>
      <c r="K49" s="103"/>
      <c r="L49" s="104"/>
      <c r="M49" s="103"/>
      <c r="N49" s="104"/>
      <c r="O49" s="3">
        <v>0</v>
      </c>
      <c r="P49" s="103">
        <v>0</v>
      </c>
      <c r="Q49" s="104"/>
    </row>
    <row r="50" spans="2:17" ht="115.5" customHeight="1" thickBot="1">
      <c r="B50" s="81" t="s">
        <v>34</v>
      </c>
      <c r="C50" s="82"/>
      <c r="D50" s="90">
        <v>951</v>
      </c>
      <c r="E50" s="122" t="s">
        <v>56</v>
      </c>
      <c r="F50" s="123"/>
      <c r="G50" s="122" t="s">
        <v>57</v>
      </c>
      <c r="H50" s="123"/>
      <c r="I50" s="99" t="s">
        <v>35</v>
      </c>
      <c r="J50" s="100"/>
      <c r="K50" s="99">
        <v>240</v>
      </c>
      <c r="L50" s="100"/>
      <c r="M50" s="99">
        <f>1880.3+592.6</f>
        <v>2472.9</v>
      </c>
      <c r="N50" s="100"/>
      <c r="O50" s="90">
        <v>1949.3</v>
      </c>
      <c r="P50" s="99">
        <v>2321</v>
      </c>
      <c r="Q50" s="100"/>
    </row>
    <row r="51" spans="2:17" ht="15.75" hidden="1" customHeight="1" thickBot="1">
      <c r="B51" s="83"/>
      <c r="C51" s="84"/>
      <c r="D51" s="91"/>
      <c r="E51" s="124"/>
      <c r="F51" s="125"/>
      <c r="G51" s="124"/>
      <c r="H51" s="125"/>
      <c r="I51" s="101"/>
      <c r="J51" s="102"/>
      <c r="K51" s="101"/>
      <c r="L51" s="102"/>
      <c r="M51" s="101"/>
      <c r="N51" s="102"/>
      <c r="O51" s="91"/>
      <c r="P51" s="101"/>
      <c r="Q51" s="102"/>
    </row>
    <row r="52" spans="2:17" ht="15" hidden="1" customHeight="1" thickBot="1">
      <c r="B52" s="83"/>
      <c r="C52" s="84"/>
      <c r="D52" s="91"/>
      <c r="E52" s="124"/>
      <c r="F52" s="125"/>
      <c r="G52" s="124"/>
      <c r="H52" s="125"/>
      <c r="I52" s="101"/>
      <c r="J52" s="102"/>
      <c r="K52" s="101"/>
      <c r="L52" s="102"/>
      <c r="M52" s="101"/>
      <c r="N52" s="102"/>
      <c r="O52" s="91"/>
      <c r="P52" s="101"/>
      <c r="Q52" s="102"/>
    </row>
    <row r="53" spans="2:17" ht="15.75" hidden="1" customHeight="1" thickBot="1">
      <c r="B53" s="83"/>
      <c r="C53" s="84"/>
      <c r="D53" s="91"/>
      <c r="E53" s="124"/>
      <c r="F53" s="125"/>
      <c r="G53" s="124"/>
      <c r="H53" s="125"/>
      <c r="I53" s="101"/>
      <c r="J53" s="102"/>
      <c r="K53" s="101"/>
      <c r="L53" s="102"/>
      <c r="M53" s="101"/>
      <c r="N53" s="102"/>
      <c r="O53" s="91"/>
      <c r="P53" s="101"/>
      <c r="Q53" s="102"/>
    </row>
    <row r="54" spans="2:17" ht="15.75" hidden="1" customHeight="1" thickBot="1">
      <c r="B54" s="83"/>
      <c r="C54" s="84"/>
      <c r="D54" s="91"/>
      <c r="E54" s="124"/>
      <c r="F54" s="125"/>
      <c r="G54" s="124"/>
      <c r="H54" s="125"/>
      <c r="I54" s="101"/>
      <c r="J54" s="102"/>
      <c r="K54" s="101"/>
      <c r="L54" s="102"/>
      <c r="M54" s="101"/>
      <c r="N54" s="102"/>
      <c r="O54" s="91"/>
      <c r="P54" s="101"/>
      <c r="Q54" s="102"/>
    </row>
    <row r="55" spans="2:17" ht="15.75" hidden="1" customHeight="1" thickBot="1">
      <c r="B55" s="85"/>
      <c r="C55" s="86"/>
      <c r="D55" s="92"/>
      <c r="E55" s="126"/>
      <c r="F55" s="127"/>
      <c r="G55" s="126"/>
      <c r="H55" s="127"/>
      <c r="I55" s="103"/>
      <c r="J55" s="104"/>
      <c r="K55" s="103"/>
      <c r="L55" s="104"/>
      <c r="M55" s="103"/>
      <c r="N55" s="104"/>
      <c r="O55" s="92"/>
      <c r="P55" s="103"/>
      <c r="Q55" s="104"/>
    </row>
    <row r="56" spans="2:17" ht="108.75" customHeight="1" thickBot="1">
      <c r="B56" s="41" t="s">
        <v>36</v>
      </c>
      <c r="C56" s="42"/>
      <c r="D56" s="11">
        <v>951</v>
      </c>
      <c r="E56" s="137" t="s">
        <v>56</v>
      </c>
      <c r="F56" s="138"/>
      <c r="G56" s="137" t="s">
        <v>57</v>
      </c>
      <c r="H56" s="138"/>
      <c r="I56" s="45" t="s">
        <v>37</v>
      </c>
      <c r="J56" s="46"/>
      <c r="K56" s="45">
        <v>240</v>
      </c>
      <c r="L56" s="46"/>
      <c r="M56" s="43">
        <v>30</v>
      </c>
      <c r="N56" s="44"/>
      <c r="O56" s="10">
        <v>30</v>
      </c>
      <c r="P56" s="43">
        <v>30</v>
      </c>
      <c r="Q56" s="44"/>
    </row>
    <row r="57" spans="2:17" ht="95.25" customHeight="1" thickBot="1">
      <c r="B57" s="145" t="s">
        <v>65</v>
      </c>
      <c r="C57" s="146"/>
      <c r="D57" s="19">
        <v>951</v>
      </c>
      <c r="E57" s="137" t="s">
        <v>56</v>
      </c>
      <c r="F57" s="138"/>
      <c r="G57" s="137" t="s">
        <v>63</v>
      </c>
      <c r="H57" s="138"/>
      <c r="I57" s="45" t="s">
        <v>64</v>
      </c>
      <c r="J57" s="46"/>
      <c r="K57" s="16">
        <v>240</v>
      </c>
      <c r="L57" s="17"/>
      <c r="M57" s="43">
        <f>19-9</f>
        <v>10</v>
      </c>
      <c r="N57" s="44"/>
      <c r="O57" s="15">
        <v>0</v>
      </c>
      <c r="P57" s="43">
        <v>0</v>
      </c>
      <c r="Q57" s="44"/>
    </row>
    <row r="58" spans="2:17" ht="142.5" customHeight="1" thickBot="1">
      <c r="B58" s="141" t="s">
        <v>38</v>
      </c>
      <c r="C58" s="142"/>
      <c r="D58" s="26">
        <v>951</v>
      </c>
      <c r="E58" s="39" t="s">
        <v>50</v>
      </c>
      <c r="F58" s="40"/>
      <c r="G58" s="39" t="s">
        <v>54</v>
      </c>
      <c r="H58" s="40"/>
      <c r="I58" s="118" t="s">
        <v>39</v>
      </c>
      <c r="J58" s="119"/>
      <c r="K58" s="45">
        <v>240</v>
      </c>
      <c r="L58" s="46"/>
      <c r="M58" s="120">
        <v>44.3</v>
      </c>
      <c r="N58" s="121"/>
      <c r="O58" s="27">
        <v>0</v>
      </c>
      <c r="P58" s="43">
        <v>0</v>
      </c>
      <c r="Q58" s="44"/>
    </row>
    <row r="59" spans="2:17" ht="161.25" customHeight="1" thickBot="1">
      <c r="B59" s="141" t="s">
        <v>79</v>
      </c>
      <c r="C59" s="142"/>
      <c r="D59" s="33">
        <v>951</v>
      </c>
      <c r="E59" s="154" t="s">
        <v>50</v>
      </c>
      <c r="F59" s="155"/>
      <c r="G59" s="154" t="s">
        <v>54</v>
      </c>
      <c r="H59" s="155"/>
      <c r="I59" s="130" t="s">
        <v>78</v>
      </c>
      <c r="J59" s="131"/>
      <c r="K59" s="156">
        <v>240</v>
      </c>
      <c r="L59" s="157"/>
      <c r="M59" s="114">
        <v>32</v>
      </c>
      <c r="N59" s="115"/>
      <c r="O59" s="29">
        <v>0</v>
      </c>
      <c r="P59" s="116">
        <v>0</v>
      </c>
      <c r="Q59" s="117"/>
    </row>
    <row r="60" spans="2:17" ht="147.75" customHeight="1" thickBot="1">
      <c r="B60" s="141" t="s">
        <v>77</v>
      </c>
      <c r="C60" s="142"/>
      <c r="D60" s="33">
        <v>951</v>
      </c>
      <c r="E60" s="154" t="s">
        <v>50</v>
      </c>
      <c r="F60" s="155"/>
      <c r="G60" s="154" t="s">
        <v>54</v>
      </c>
      <c r="H60" s="155"/>
      <c r="I60" s="130" t="s">
        <v>71</v>
      </c>
      <c r="J60" s="131"/>
      <c r="K60" s="156">
        <v>410</v>
      </c>
      <c r="L60" s="157"/>
      <c r="M60" s="114">
        <v>26106.6</v>
      </c>
      <c r="N60" s="115"/>
      <c r="O60" s="29">
        <v>34040.6</v>
      </c>
      <c r="P60" s="116">
        <v>73773.3</v>
      </c>
      <c r="Q60" s="117"/>
    </row>
    <row r="61" spans="2:17" ht="149.25" hidden="1" customHeight="1" thickBot="1">
      <c r="B61" s="143"/>
      <c r="C61" s="144"/>
      <c r="D61" s="24"/>
      <c r="E61" s="97"/>
      <c r="F61" s="98"/>
      <c r="G61" s="97"/>
      <c r="H61" s="98"/>
      <c r="I61" s="139"/>
      <c r="J61" s="140"/>
      <c r="K61" s="103"/>
      <c r="L61" s="104"/>
      <c r="M61" s="132"/>
      <c r="N61" s="133"/>
      <c r="O61" s="25"/>
      <c r="P61" s="79"/>
      <c r="Q61" s="80"/>
    </row>
    <row r="62" spans="2:17" ht="134.25" customHeight="1" thickBot="1">
      <c r="B62" s="41" t="s">
        <v>86</v>
      </c>
      <c r="C62" s="42"/>
      <c r="D62" s="36">
        <v>951</v>
      </c>
      <c r="E62" s="39" t="s">
        <v>50</v>
      </c>
      <c r="F62" s="40"/>
      <c r="G62" s="39" t="s">
        <v>51</v>
      </c>
      <c r="H62" s="40"/>
      <c r="I62" s="130" t="s">
        <v>83</v>
      </c>
      <c r="J62" s="131"/>
      <c r="K62" s="45">
        <v>240</v>
      </c>
      <c r="L62" s="46"/>
      <c r="M62" s="130">
        <v>34.700000000000003</v>
      </c>
      <c r="N62" s="131"/>
      <c r="O62" s="30">
        <v>0</v>
      </c>
      <c r="P62" s="116">
        <v>0</v>
      </c>
      <c r="Q62" s="117"/>
    </row>
    <row r="63" spans="2:17" ht="134.25" customHeight="1" thickBot="1">
      <c r="B63" s="41" t="s">
        <v>90</v>
      </c>
      <c r="C63" s="42"/>
      <c r="D63" s="32">
        <v>951</v>
      </c>
      <c r="E63" s="39" t="s">
        <v>50</v>
      </c>
      <c r="F63" s="40"/>
      <c r="G63" s="39" t="s">
        <v>51</v>
      </c>
      <c r="H63" s="40"/>
      <c r="I63" s="130" t="s">
        <v>91</v>
      </c>
      <c r="J63" s="131"/>
      <c r="K63" s="45">
        <v>240</v>
      </c>
      <c r="L63" s="46"/>
      <c r="M63" s="114">
        <v>2350</v>
      </c>
      <c r="N63" s="115"/>
      <c r="O63" s="30">
        <v>0</v>
      </c>
      <c r="P63" s="116">
        <v>0</v>
      </c>
      <c r="Q63" s="117"/>
    </row>
    <row r="64" spans="2:17" ht="134.25" customHeight="1" thickBot="1">
      <c r="B64" s="41" t="s">
        <v>40</v>
      </c>
      <c r="C64" s="42"/>
      <c r="D64" s="3">
        <v>951</v>
      </c>
      <c r="E64" s="39" t="s">
        <v>50</v>
      </c>
      <c r="F64" s="40"/>
      <c r="G64" s="39" t="s">
        <v>51</v>
      </c>
      <c r="H64" s="40"/>
      <c r="I64" s="130" t="s">
        <v>41</v>
      </c>
      <c r="J64" s="131"/>
      <c r="K64" s="45">
        <v>810</v>
      </c>
      <c r="L64" s="46"/>
      <c r="M64" s="130">
        <f>2250.7+226.9+1152.9-192.5</f>
        <v>3438</v>
      </c>
      <c r="N64" s="131"/>
      <c r="O64" s="30">
        <v>0</v>
      </c>
      <c r="P64" s="116">
        <v>0</v>
      </c>
      <c r="Q64" s="117"/>
    </row>
    <row r="65" spans="2:17" ht="15.75" hidden="1" customHeight="1" thickBot="1">
      <c r="B65" s="85"/>
      <c r="C65" s="86"/>
      <c r="D65" s="18"/>
      <c r="E65" s="97"/>
      <c r="F65" s="98"/>
      <c r="G65" s="97"/>
      <c r="H65" s="98"/>
      <c r="I65" s="158"/>
      <c r="J65" s="159"/>
      <c r="K65" s="103"/>
      <c r="L65" s="104"/>
      <c r="M65" s="132"/>
      <c r="N65" s="133"/>
      <c r="O65" s="20"/>
      <c r="P65" s="79"/>
      <c r="Q65" s="80"/>
    </row>
    <row r="66" spans="2:17" ht="149.25" customHeight="1" thickBot="1">
      <c r="B66" s="152" t="s">
        <v>48</v>
      </c>
      <c r="C66" s="153"/>
      <c r="D66" s="12">
        <v>951</v>
      </c>
      <c r="E66" s="135" t="s">
        <v>50</v>
      </c>
      <c r="F66" s="136"/>
      <c r="G66" s="134" t="s">
        <v>52</v>
      </c>
      <c r="H66" s="134"/>
      <c r="I66" s="128" t="s">
        <v>42</v>
      </c>
      <c r="J66" s="129"/>
      <c r="K66" s="151">
        <v>240</v>
      </c>
      <c r="L66" s="151"/>
      <c r="M66" s="128">
        <v>214.7</v>
      </c>
      <c r="N66" s="129"/>
      <c r="O66" s="13">
        <v>20</v>
      </c>
      <c r="P66" s="149">
        <v>20</v>
      </c>
      <c r="Q66" s="150"/>
    </row>
    <row r="67" spans="2:17" ht="127.5" customHeight="1" thickBot="1">
      <c r="B67" s="152" t="s">
        <v>43</v>
      </c>
      <c r="C67" s="153"/>
      <c r="D67" s="35">
        <v>951</v>
      </c>
      <c r="E67" s="135" t="s">
        <v>50</v>
      </c>
      <c r="F67" s="136"/>
      <c r="G67" s="134" t="s">
        <v>52</v>
      </c>
      <c r="H67" s="134"/>
      <c r="I67" s="128" t="s">
        <v>44</v>
      </c>
      <c r="J67" s="129"/>
      <c r="K67" s="151">
        <v>240</v>
      </c>
      <c r="L67" s="151"/>
      <c r="M67" s="149">
        <v>15</v>
      </c>
      <c r="N67" s="150"/>
      <c r="O67" s="13">
        <v>0</v>
      </c>
      <c r="P67" s="149">
        <v>0</v>
      </c>
      <c r="Q67" s="150"/>
    </row>
    <row r="68" spans="2:17" ht="127.5" customHeight="1" thickBot="1">
      <c r="B68" s="152" t="s">
        <v>89</v>
      </c>
      <c r="C68" s="153"/>
      <c r="D68" s="34">
        <v>951</v>
      </c>
      <c r="E68" s="135" t="s">
        <v>50</v>
      </c>
      <c r="F68" s="136"/>
      <c r="G68" s="134" t="s">
        <v>52</v>
      </c>
      <c r="H68" s="134"/>
      <c r="I68" s="128" t="s">
        <v>88</v>
      </c>
      <c r="J68" s="129"/>
      <c r="K68" s="151">
        <v>240</v>
      </c>
      <c r="L68" s="151"/>
      <c r="M68" s="149">
        <v>50</v>
      </c>
      <c r="N68" s="150"/>
      <c r="O68" s="13">
        <v>0</v>
      </c>
      <c r="P68" s="149">
        <v>0</v>
      </c>
      <c r="Q68" s="150"/>
    </row>
    <row r="69" spans="2:17" ht="147" customHeight="1" thickBot="1">
      <c r="B69" s="152" t="s">
        <v>87</v>
      </c>
      <c r="C69" s="153"/>
      <c r="D69" s="12">
        <v>951</v>
      </c>
      <c r="E69" s="135" t="s">
        <v>84</v>
      </c>
      <c r="F69" s="136"/>
      <c r="G69" s="134" t="s">
        <v>50</v>
      </c>
      <c r="H69" s="134"/>
      <c r="I69" s="128" t="s">
        <v>85</v>
      </c>
      <c r="J69" s="129"/>
      <c r="K69" s="151">
        <v>240</v>
      </c>
      <c r="L69" s="151"/>
      <c r="M69" s="149">
        <v>18</v>
      </c>
      <c r="N69" s="150"/>
      <c r="O69" s="13">
        <v>0</v>
      </c>
      <c r="P69" s="149">
        <v>0</v>
      </c>
      <c r="Q69" s="150"/>
    </row>
    <row r="70" spans="2:17" ht="105.75" customHeight="1" thickBot="1">
      <c r="B70" s="152" t="s">
        <v>49</v>
      </c>
      <c r="C70" s="153"/>
      <c r="D70" s="12">
        <v>951</v>
      </c>
      <c r="E70" s="135" t="s">
        <v>53</v>
      </c>
      <c r="F70" s="136"/>
      <c r="G70" s="134" t="s">
        <v>54</v>
      </c>
      <c r="H70" s="134"/>
      <c r="I70" s="128" t="s">
        <v>45</v>
      </c>
      <c r="J70" s="129"/>
      <c r="K70" s="151">
        <v>610</v>
      </c>
      <c r="L70" s="151"/>
      <c r="M70" s="128">
        <f>3885.2-60.1-22.3</f>
        <v>3802.7999999999997</v>
      </c>
      <c r="N70" s="129"/>
      <c r="O70" s="13">
        <f>2840.9-1000</f>
        <v>1840.9</v>
      </c>
      <c r="P70" s="149">
        <f>2598.4-1100</f>
        <v>1498.4</v>
      </c>
      <c r="Q70" s="150"/>
    </row>
    <row r="71" spans="2:17" ht="176.25" customHeight="1" thickBot="1">
      <c r="B71" s="152" t="s">
        <v>46</v>
      </c>
      <c r="C71" s="153"/>
      <c r="D71" s="28">
        <v>951</v>
      </c>
      <c r="E71" s="135" t="s">
        <v>55</v>
      </c>
      <c r="F71" s="136"/>
      <c r="G71" s="134" t="s">
        <v>54</v>
      </c>
      <c r="H71" s="134"/>
      <c r="I71" s="128" t="s">
        <v>47</v>
      </c>
      <c r="J71" s="129"/>
      <c r="K71" s="151">
        <v>310</v>
      </c>
      <c r="L71" s="151"/>
      <c r="M71" s="147">
        <f>124-40.2</f>
        <v>83.8</v>
      </c>
      <c r="N71" s="148"/>
      <c r="O71" s="14">
        <v>124</v>
      </c>
      <c r="P71" s="147">
        <v>124</v>
      </c>
      <c r="Q71" s="148"/>
    </row>
    <row r="72" spans="2:17" ht="86.25" customHeight="1" thickBot="1">
      <c r="B72" s="152" t="s">
        <v>74</v>
      </c>
      <c r="C72" s="153"/>
      <c r="D72" s="12">
        <v>951</v>
      </c>
      <c r="E72" s="135" t="s">
        <v>72</v>
      </c>
      <c r="F72" s="136"/>
      <c r="G72" s="134" t="s">
        <v>54</v>
      </c>
      <c r="H72" s="134"/>
      <c r="I72" s="128" t="s">
        <v>73</v>
      </c>
      <c r="J72" s="129"/>
      <c r="K72" s="151">
        <v>730</v>
      </c>
      <c r="L72" s="151"/>
      <c r="M72" s="147">
        <v>0.6</v>
      </c>
      <c r="N72" s="148"/>
      <c r="O72" s="14">
        <v>81.599999999999994</v>
      </c>
      <c r="P72" s="147">
        <v>0</v>
      </c>
      <c r="Q72" s="148"/>
    </row>
    <row r="73" spans="2:17" ht="15" customHeight="1"/>
  </sheetData>
  <mergeCells count="282">
    <mergeCell ref="D1:Q1"/>
    <mergeCell ref="E59:F59"/>
    <mergeCell ref="G59:H59"/>
    <mergeCell ref="I59:J59"/>
    <mergeCell ref="K59:L59"/>
    <mergeCell ref="M59:N59"/>
    <mergeCell ref="P59:Q59"/>
    <mergeCell ref="D2:Q2"/>
    <mergeCell ref="D3:Q3"/>
    <mergeCell ref="C4:Q4"/>
    <mergeCell ref="C5:Q5"/>
    <mergeCell ref="C6:Q6"/>
    <mergeCell ref="B35:C36"/>
    <mergeCell ref="B40:C40"/>
    <mergeCell ref="N8:Q8"/>
    <mergeCell ref="D9:Q9"/>
    <mergeCell ref="D10:Q10"/>
    <mergeCell ref="D11:Q11"/>
    <mergeCell ref="C13:Q13"/>
    <mergeCell ref="B14:Q14"/>
    <mergeCell ref="G58:H58"/>
    <mergeCell ref="B56:C56"/>
    <mergeCell ref="E56:F56"/>
    <mergeCell ref="G56:H56"/>
    <mergeCell ref="P72:Q72"/>
    <mergeCell ref="P69:Q69"/>
    <mergeCell ref="P66:Q66"/>
    <mergeCell ref="G70:H70"/>
    <mergeCell ref="K71:L71"/>
    <mergeCell ref="M71:N71"/>
    <mergeCell ref="P70:Q70"/>
    <mergeCell ref="B41:C49"/>
    <mergeCell ref="B39:C39"/>
    <mergeCell ref="B72:C72"/>
    <mergeCell ref="E72:F72"/>
    <mergeCell ref="G72:H72"/>
    <mergeCell ref="I72:J72"/>
    <mergeCell ref="E60:F60"/>
    <mergeCell ref="G60:H60"/>
    <mergeCell ref="I60:J60"/>
    <mergeCell ref="K60:L60"/>
    <mergeCell ref="B65:C65"/>
    <mergeCell ref="E65:F65"/>
    <mergeCell ref="G65:H65"/>
    <mergeCell ref="I65:J65"/>
    <mergeCell ref="B69:C69"/>
    <mergeCell ref="M69:N69"/>
    <mergeCell ref="P50:Q55"/>
    <mergeCell ref="K72:L72"/>
    <mergeCell ref="M72:N72"/>
    <mergeCell ref="B66:C66"/>
    <mergeCell ref="E66:F66"/>
    <mergeCell ref="G66:H66"/>
    <mergeCell ref="I66:J66"/>
    <mergeCell ref="K66:L66"/>
    <mergeCell ref="M66:N66"/>
    <mergeCell ref="E69:F69"/>
    <mergeCell ref="G69:H69"/>
    <mergeCell ref="I69:J69"/>
    <mergeCell ref="K69:L69"/>
    <mergeCell ref="B71:C71"/>
    <mergeCell ref="E71:F71"/>
    <mergeCell ref="G71:H71"/>
    <mergeCell ref="I71:J71"/>
    <mergeCell ref="I68:J68"/>
    <mergeCell ref="K68:L68"/>
    <mergeCell ref="M68:N68"/>
    <mergeCell ref="M67:N67"/>
    <mergeCell ref="B70:C70"/>
    <mergeCell ref="B68:C68"/>
    <mergeCell ref="E68:F68"/>
    <mergeCell ref="P71:Q71"/>
    <mergeCell ref="P68:Q68"/>
    <mergeCell ref="P67:Q67"/>
    <mergeCell ref="M64:N64"/>
    <mergeCell ref="P64:Q64"/>
    <mergeCell ref="B62:C62"/>
    <mergeCell ref="E62:F62"/>
    <mergeCell ref="G62:H62"/>
    <mergeCell ref="I62:J62"/>
    <mergeCell ref="K62:L62"/>
    <mergeCell ref="M62:N62"/>
    <mergeCell ref="P62:Q62"/>
    <mergeCell ref="K70:L70"/>
    <mergeCell ref="B67:C67"/>
    <mergeCell ref="E67:F67"/>
    <mergeCell ref="G67:H67"/>
    <mergeCell ref="I67:J67"/>
    <mergeCell ref="K67:L67"/>
    <mergeCell ref="P65:Q65"/>
    <mergeCell ref="P63:Q63"/>
    <mergeCell ref="B34:C34"/>
    <mergeCell ref="B64:C64"/>
    <mergeCell ref="B60:C60"/>
    <mergeCell ref="B50:C55"/>
    <mergeCell ref="B61:C61"/>
    <mergeCell ref="B58:C58"/>
    <mergeCell ref="B57:C57"/>
    <mergeCell ref="D50:D55"/>
    <mergeCell ref="E50:F55"/>
    <mergeCell ref="B59:C59"/>
    <mergeCell ref="E37:F37"/>
    <mergeCell ref="E57:F57"/>
    <mergeCell ref="B63:C63"/>
    <mergeCell ref="G50:H55"/>
    <mergeCell ref="E64:F64"/>
    <mergeCell ref="G64:H64"/>
    <mergeCell ref="E58:F58"/>
    <mergeCell ref="M70:N70"/>
    <mergeCell ref="I64:J64"/>
    <mergeCell ref="K65:L65"/>
    <mergeCell ref="M61:N61"/>
    <mergeCell ref="I70:J70"/>
    <mergeCell ref="M65:N65"/>
    <mergeCell ref="G68:H68"/>
    <mergeCell ref="E70:F70"/>
    <mergeCell ref="G57:H57"/>
    <mergeCell ref="K64:L64"/>
    <mergeCell ref="E63:F63"/>
    <mergeCell ref="G63:H63"/>
    <mergeCell ref="I63:J63"/>
    <mergeCell ref="K63:L63"/>
    <mergeCell ref="M63:N63"/>
    <mergeCell ref="E61:F61"/>
    <mergeCell ref="G61:H61"/>
    <mergeCell ref="I61:J61"/>
    <mergeCell ref="K61:L61"/>
    <mergeCell ref="P61:Q61"/>
    <mergeCell ref="O50:O55"/>
    <mergeCell ref="I50:J55"/>
    <mergeCell ref="K50:L55"/>
    <mergeCell ref="M60:N60"/>
    <mergeCell ref="P60:Q60"/>
    <mergeCell ref="P57:Q57"/>
    <mergeCell ref="I58:J58"/>
    <mergeCell ref="K58:L58"/>
    <mergeCell ref="M58:N58"/>
    <mergeCell ref="P58:Q58"/>
    <mergeCell ref="I56:J56"/>
    <mergeCell ref="K56:L56"/>
    <mergeCell ref="M56:N56"/>
    <mergeCell ref="I57:J57"/>
    <mergeCell ref="M57:N57"/>
    <mergeCell ref="M50:N55"/>
    <mergeCell ref="P56:Q56"/>
    <mergeCell ref="P47:Q47"/>
    <mergeCell ref="P48:Q48"/>
    <mergeCell ref="P40:Q40"/>
    <mergeCell ref="D41:D49"/>
    <mergeCell ref="E41:F49"/>
    <mergeCell ref="G41:H49"/>
    <mergeCell ref="I41:J49"/>
    <mergeCell ref="K41:L49"/>
    <mergeCell ref="M41:N49"/>
    <mergeCell ref="P41:Q41"/>
    <mergeCell ref="P42:Q42"/>
    <mergeCell ref="E40:F40"/>
    <mergeCell ref="G40:H40"/>
    <mergeCell ref="I40:J40"/>
    <mergeCell ref="K40:L40"/>
    <mergeCell ref="M40:N40"/>
    <mergeCell ref="P46:Q46"/>
    <mergeCell ref="P49:Q49"/>
    <mergeCell ref="P43:Q43"/>
    <mergeCell ref="P44:Q44"/>
    <mergeCell ref="P45:Q45"/>
    <mergeCell ref="P37:Q37"/>
    <mergeCell ref="B37:C37"/>
    <mergeCell ref="P38:Q38"/>
    <mergeCell ref="E39:F39"/>
    <mergeCell ref="G39:H39"/>
    <mergeCell ref="I39:J39"/>
    <mergeCell ref="K39:L39"/>
    <mergeCell ref="M39:N39"/>
    <mergeCell ref="P39:Q39"/>
    <mergeCell ref="B38:C38"/>
    <mergeCell ref="E38:F38"/>
    <mergeCell ref="G38:H38"/>
    <mergeCell ref="I38:J38"/>
    <mergeCell ref="K38:L38"/>
    <mergeCell ref="M38:N38"/>
    <mergeCell ref="G37:H37"/>
    <mergeCell ref="I37:J37"/>
    <mergeCell ref="K37:L37"/>
    <mergeCell ref="M37:N37"/>
    <mergeCell ref="P34:Q34"/>
    <mergeCell ref="D35:D36"/>
    <mergeCell ref="E35:F36"/>
    <mergeCell ref="G35:H36"/>
    <mergeCell ref="I35:J36"/>
    <mergeCell ref="K35:L36"/>
    <mergeCell ref="M35:N36"/>
    <mergeCell ref="O35:O36"/>
    <mergeCell ref="P35:Q36"/>
    <mergeCell ref="E34:F34"/>
    <mergeCell ref="G34:H34"/>
    <mergeCell ref="I34:J34"/>
    <mergeCell ref="K34:L34"/>
    <mergeCell ref="M34:N34"/>
    <mergeCell ref="P31:Q31"/>
    <mergeCell ref="B31:C31"/>
    <mergeCell ref="E31:F31"/>
    <mergeCell ref="G31:H31"/>
    <mergeCell ref="I31:J31"/>
    <mergeCell ref="K31:L31"/>
    <mergeCell ref="M31:N31"/>
    <mergeCell ref="B32:C32"/>
    <mergeCell ref="E32:F32"/>
    <mergeCell ref="G32:H32"/>
    <mergeCell ref="I32:J32"/>
    <mergeCell ref="K32:L32"/>
    <mergeCell ref="M32:N32"/>
    <mergeCell ref="P32:Q32"/>
    <mergeCell ref="P28:Q28"/>
    <mergeCell ref="E30:F30"/>
    <mergeCell ref="G30:H30"/>
    <mergeCell ref="I30:J30"/>
    <mergeCell ref="K30:L30"/>
    <mergeCell ref="M30:N30"/>
    <mergeCell ref="P30:Q30"/>
    <mergeCell ref="B28:C28"/>
    <mergeCell ref="E28:F28"/>
    <mergeCell ref="G28:H28"/>
    <mergeCell ref="I28:J28"/>
    <mergeCell ref="K28:L28"/>
    <mergeCell ref="M28:N28"/>
    <mergeCell ref="B29:C29"/>
    <mergeCell ref="E29:F29"/>
    <mergeCell ref="G29:H29"/>
    <mergeCell ref="I29:J29"/>
    <mergeCell ref="K29:L29"/>
    <mergeCell ref="M29:N29"/>
    <mergeCell ref="P29:Q29"/>
    <mergeCell ref="B30:C30"/>
    <mergeCell ref="B17:C21"/>
    <mergeCell ref="P25:Q27"/>
    <mergeCell ref="B25:C27"/>
    <mergeCell ref="P23:Q23"/>
    <mergeCell ref="E24:F24"/>
    <mergeCell ref="G24:H24"/>
    <mergeCell ref="I24:J24"/>
    <mergeCell ref="K24:L24"/>
    <mergeCell ref="M24:N24"/>
    <mergeCell ref="P24:Q24"/>
    <mergeCell ref="B23:C23"/>
    <mergeCell ref="E23:F23"/>
    <mergeCell ref="G23:H23"/>
    <mergeCell ref="I23:J23"/>
    <mergeCell ref="K23:L23"/>
    <mergeCell ref="M23:N23"/>
    <mergeCell ref="D25:D27"/>
    <mergeCell ref="E25:F27"/>
    <mergeCell ref="G25:H27"/>
    <mergeCell ref="I25:J27"/>
    <mergeCell ref="K25:L27"/>
    <mergeCell ref="M25:N27"/>
    <mergeCell ref="O25:O27"/>
    <mergeCell ref="B24:C24"/>
    <mergeCell ref="E33:F33"/>
    <mergeCell ref="B33:C33"/>
    <mergeCell ref="P33:Q33"/>
    <mergeCell ref="M33:N33"/>
    <mergeCell ref="K33:L33"/>
    <mergeCell ref="I33:J33"/>
    <mergeCell ref="G33:H33"/>
    <mergeCell ref="B15:Q15"/>
    <mergeCell ref="O16:Q16"/>
    <mergeCell ref="P17:Q21"/>
    <mergeCell ref="E22:F22"/>
    <mergeCell ref="G22:H22"/>
    <mergeCell ref="I22:J22"/>
    <mergeCell ref="K22:L22"/>
    <mergeCell ref="M22:N22"/>
    <mergeCell ref="P22:Q22"/>
    <mergeCell ref="D17:D21"/>
    <mergeCell ref="G17:H21"/>
    <mergeCell ref="I17:J21"/>
    <mergeCell ref="K17:L21"/>
    <mergeCell ref="M17:N21"/>
    <mergeCell ref="E17:F21"/>
    <mergeCell ref="O17:O21"/>
    <mergeCell ref="B22:C22"/>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2022-10-05T12:31:29Z</dcterms:created>
  <dcterms:modified xsi:type="dcterms:W3CDTF">2024-07-12T11:01:18Z</dcterms:modified>
</cp:coreProperties>
</file>