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8" i="1"/>
  <c r="D36"/>
  <c r="D30"/>
  <c r="D16"/>
  <c r="D35" l="1"/>
  <c r="D24" l="1"/>
  <c r="D20"/>
  <c r="E20"/>
  <c r="F20"/>
  <c r="F58" l="1"/>
  <c r="E61"/>
  <c r="E60" s="1"/>
  <c r="F61" l="1"/>
  <c r="F60" s="1"/>
  <c r="F50"/>
  <c r="D50"/>
  <c r="E50"/>
  <c r="E31" l="1"/>
  <c r="F31" l="1"/>
  <c r="F37"/>
  <c r="E37"/>
  <c r="F26"/>
  <c r="F24"/>
  <c r="F22"/>
  <c r="E24"/>
  <c r="E22"/>
  <c r="D22"/>
  <c r="F45"/>
  <c r="D45"/>
  <c r="E45"/>
  <c r="E58"/>
  <c r="E55" s="1"/>
  <c r="D58"/>
  <c r="D55" s="1"/>
  <c r="F55"/>
  <c r="F41"/>
  <c r="E41"/>
  <c r="D41"/>
  <c r="F43"/>
  <c r="E43"/>
  <c r="D43"/>
  <c r="F15"/>
  <c r="F14" s="1"/>
  <c r="E15"/>
  <c r="E14" s="1"/>
  <c r="F52"/>
  <c r="F49" s="1"/>
  <c r="E52"/>
  <c r="D52"/>
  <c r="D49" s="1"/>
  <c r="F29"/>
  <c r="E29"/>
  <c r="D31"/>
  <c r="F35"/>
  <c r="F34" s="1"/>
  <c r="E35"/>
  <c r="E26"/>
  <c r="D26"/>
  <c r="D15"/>
  <c r="D14" s="1"/>
  <c r="D29"/>
  <c r="D37"/>
  <c r="D61"/>
  <c r="D60" s="1"/>
  <c r="E47" l="1"/>
  <c r="E49"/>
  <c r="E48" s="1"/>
  <c r="F48"/>
  <c r="F47" s="1"/>
  <c r="D48"/>
  <c r="D47" s="1"/>
  <c r="F40"/>
  <c r="F39" s="1"/>
  <c r="D40"/>
  <c r="D39" s="1"/>
  <c r="E40"/>
  <c r="E39" s="1"/>
  <c r="E34"/>
  <c r="E28" s="1"/>
  <c r="F19"/>
  <c r="F18" s="1"/>
  <c r="E19"/>
  <c r="E18" s="1"/>
  <c r="D34"/>
  <c r="D28" s="1"/>
  <c r="F28"/>
  <c r="D19"/>
  <c r="D18" s="1"/>
  <c r="D13" l="1"/>
  <c r="D63" s="1"/>
  <c r="F13"/>
  <c r="F63" s="1"/>
  <c r="E13"/>
  <c r="E63" s="1"/>
</calcChain>
</file>

<file path=xl/sharedStrings.xml><?xml version="1.0" encoding="utf-8"?>
<sst xmlns="http://schemas.openxmlformats.org/spreadsheetml/2006/main" count="111" uniqueCount="110">
  <si>
    <t>Код БК РФ</t>
  </si>
  <si>
    <t>Наименование статьи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</si>
  <si>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</si>
  <si>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</si>
  <si>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</si>
  <si>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</si>
  <si>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</si>
  <si>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</si>
  <si>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</si>
  <si>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</si>
  <si>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</si>
  <si>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</si>
  <si>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</si>
  <si>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</si>
  <si>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</si>
  <si>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</si>
  <si>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</si>
  <si>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</si>
  <si>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</si>
  <si>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</si>
  <si>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</si>
  <si>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</si>
  <si>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</si>
  <si>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</si>
  <si>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</si>
  <si>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</si>
  <si>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</si>
  <si>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</si>
  <si>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</si>
  <si>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</si>
  <si>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</si>
  <si>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</si>
  <si>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</si>
  <si>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</si>
  <si>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</si>
  <si>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</si>
  <si>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</si>
  <si>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</si>
  <si>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</si>
  <si>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</si>
  <si>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</si>
  <si>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</si>
  <si>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</si>
  <si>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</si>
  <si>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</si>
  <si>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</si>
  <si>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</si>
  <si>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</si>
  <si>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</si>
  <si>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</si>
  <si>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</si>
  <si>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</si>
  <si>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</si>
  <si>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</si>
  <si>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</si>
  <si>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</si>
  <si>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</si>
  <si>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</si>
  <si>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</si>
  <si>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</si>
  <si>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</si>
  <si>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</si>
  <si>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</si>
  <si>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</si>
  <si>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</si>
  <si>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</si>
  <si>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</si>
  <si>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</si>
  <si>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</si>
  <si>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</si>
  <si>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</si>
  <si>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</si>
  <si>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</si>
  <si>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</si>
  <si>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</si>
  <si>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</si>
  <si>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</si>
  <si>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</si>
  <si>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</si>
  <si>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</si>
  <si>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</si>
  <si>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</si>
  <si>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</si>
  <si>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</si>
  <si>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</si>
  <si>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</si>
  <si>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</si>
  <si>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</si>
  <si>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</si>
  <si>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</si>
  <si>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</si>
  <si>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</si>
  <si>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</si>
  <si>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</si>
  <si>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</si>
  <si>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</si>
  <si>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</si>
  <si>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Проект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</si>
  <si>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</si>
  <si>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</si>
  <si>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 ____.12.2024 № ____ "О бюджете Углеродовского городского поселения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</si>
  <si>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</si>
  <si>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</si>
  <si>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2 02 16001 00 0000 150</t>
  </si>
  <si>
    <t>Дотации на выравнивание  бюджетной обеспеченности из бюджетов муниципальных районов, городских округов с внутригородским делением</t>
  </si>
  <si>
    <t>2027 год</t>
  </si>
  <si>
    <t>Объем поступлений доходов бюджета поселения  на 2025 год</t>
  </si>
  <si>
    <t>и  на  плановый период  2026 и 2027 годов</t>
  </si>
  <si>
    <t>Дотации бюджетам бюджетной системы Российской Федерации</t>
  </si>
  <si>
    <t>Дотации бюджетам городских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</si>
</sst>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165" fontId="1" fillId="0" borderId="5" xfId="0" applyNumberFormat="1" applyFont="1" applyBorder="1" applyAlignment="1">
      <alignment horizontal="center" wrapText="1"/>
    </xf>
    <xf numFmtId="165" fontId="1" fillId="0" borderId="4" xfId="0" applyNumberFormat="1" applyFont="1" applyBorder="1" applyAlignment="1">
      <alignment horizontal="center"/>
    </xf>
    <xf numFmtId="165" fontId="4" fillId="0" borderId="5" xfId="0" applyNumberFormat="1" applyFont="1" applyFill="1" applyBorder="1" applyAlignment="1">
      <alignment horizontal="center" wrapText="1"/>
    </xf>
    <xf numFmtId="165" fontId="2" fillId="0" borderId="5" xfId="0" applyNumberFormat="1" applyFont="1" applyBorder="1" applyAlignment="1">
      <alignment horizontal="center" wrapText="1"/>
    </xf>
    <xf numFmtId="165" fontId="0" fillId="0" borderId="0" xfId="0" applyNumberFormat="1"/>
    <xf numFmtId="2" fontId="1" fillId="0" borderId="5" xfId="0" applyNumberFormat="1" applyFont="1" applyBorder="1" applyAlignment="1">
      <alignment horizontal="center" wrapText="1"/>
    </xf>
    <xf numFmtId="2" fontId="2" fillId="0" borderId="5" xfId="0" applyNumberFormat="1" applyFont="1" applyFill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7" fillId="0" borderId="1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4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2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"/>
  <sheetViews>
    <sheetView tabSelected="1" view="pageBreakPreview" topLeftCell="A46" zoomScale="90" zoomScaleNormal="100" zoomScaleSheetLayoutView="90" workbookViewId="0">
      <selection activeCell="C50" sqref="C50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4.7109375" customWidth="1"/>
    <col min="6" max="6" width="14.140625" customWidth="1"/>
    <col min="7" max="7" width="9.85546875" bestFit="1" customWidth="1"/>
    <col min="9" max="9" width="13.42578125" customWidth="1"/>
  </cols>
  <sheetData>
    <row r="1" spans="2:6" ht="21.75" customHeight="1">
      <c r="D1" s="68" t="s">
        <v>97</v>
      </c>
      <c r="E1" s="68"/>
      <c r="F1" s="68"/>
    </row>
    <row r="2" spans="2:6">
      <c r="C2" s="57"/>
      <c r="D2" s="57"/>
      <c r="E2" s="69"/>
      <c r="F2" s="69"/>
    </row>
    <row r="3" spans="2:6">
      <c r="C3" s="36"/>
      <c r="D3" s="36"/>
      <c r="E3" s="36"/>
      <c r="F3" s="36"/>
    </row>
    <row r="4" spans="2:6">
      <c r="C4" s="36"/>
      <c r="D4" s="79" t="s">
        <v>86</v>
      </c>
      <c r="E4" s="79"/>
      <c r="F4" s="79"/>
    </row>
    <row r="5" spans="2:6">
      <c r="C5" s="78" t="s">
        <v>87</v>
      </c>
      <c r="D5" s="78"/>
      <c r="E5" s="78"/>
      <c r="F5" s="78"/>
    </row>
    <row r="6" spans="2:6">
      <c r="C6" s="78" t="s">
        <v>100</v>
      </c>
      <c r="D6" s="78"/>
      <c r="E6" s="78"/>
      <c r="F6" s="78"/>
    </row>
    <row r="7" spans="2:6" ht="13.5" customHeight="1">
      <c r="C7" s="78" t="s">
        <v>92</v>
      </c>
      <c r="D7" s="78"/>
      <c r="E7" s="78"/>
      <c r="F7" s="78"/>
    </row>
    <row r="8" spans="2:6" ht="13.5" customHeight="1">
      <c r="C8" s="36"/>
      <c r="D8" s="36"/>
      <c r="E8" s="36"/>
      <c r="F8" s="36"/>
    </row>
    <row r="9" spans="2:6" ht="18.75" customHeight="1">
      <c r="B9" s="76" t="s">
        <v>106</v>
      </c>
      <c r="C9" s="76"/>
      <c r="D9" s="76"/>
      <c r="E9" s="76"/>
      <c r="F9" s="76"/>
    </row>
    <row r="10" spans="2:6" ht="16.5" customHeight="1">
      <c r="B10" s="76" t="s">
        <v>107</v>
      </c>
      <c r="C10" s="77"/>
      <c r="D10" s="77"/>
      <c r="E10" s="77"/>
      <c r="F10" s="77"/>
    </row>
    <row r="11" spans="2:6" ht="15.75" thickBot="1"/>
    <row r="12" spans="2:6" ht="16.5" thickBot="1">
      <c r="B12" s="1" t="s">
        <v>0</v>
      </c>
      <c r="C12" s="2" t="s">
        <v>1</v>
      </c>
      <c r="D12" s="3" t="s">
        <v>91</v>
      </c>
      <c r="E12" s="2" t="s">
        <v>93</v>
      </c>
      <c r="F12" s="3" t="s">
        <v>105</v>
      </c>
    </row>
    <row r="13" spans="2:6" ht="30.75" customHeight="1" thickBot="1">
      <c r="B13" s="4" t="s">
        <v>2</v>
      </c>
      <c r="C13" s="5" t="s">
        <v>3</v>
      </c>
      <c r="D13" s="61">
        <f>D14+D18+D28+D39</f>
        <v>8072.6</v>
      </c>
      <c r="E13" s="61">
        <f>E14+E18+E28+E39</f>
        <v>4489.3000000000011</v>
      </c>
      <c r="F13" s="61">
        <f>F14+F18+F28+F39</f>
        <v>4608.7000000000007</v>
      </c>
    </row>
    <row r="14" spans="2:6" ht="33" customHeight="1" thickBot="1">
      <c r="B14" s="7" t="s">
        <v>4</v>
      </c>
      <c r="C14" s="8" t="s">
        <v>5</v>
      </c>
      <c r="D14" s="60">
        <f>D15</f>
        <v>1321</v>
      </c>
      <c r="E14" s="55">
        <f>E15</f>
        <v>941.80000000000007</v>
      </c>
      <c r="F14" s="56">
        <f>F15</f>
        <v>958.5</v>
      </c>
    </row>
    <row r="15" spans="2:6" ht="16.5" thickBot="1">
      <c r="B15" s="9" t="s">
        <v>6</v>
      </c>
      <c r="C15" s="10" t="s">
        <v>7</v>
      </c>
      <c r="D15" s="59">
        <f>D16+D17</f>
        <v>1321</v>
      </c>
      <c r="E15" s="33">
        <f>E16+E17</f>
        <v>941.80000000000007</v>
      </c>
      <c r="F15" s="33">
        <f>F16+F17</f>
        <v>958.5</v>
      </c>
    </row>
    <row r="16" spans="2:6" ht="185.25" customHeight="1" thickBot="1">
      <c r="B16" s="12" t="s">
        <v>8</v>
      </c>
      <c r="C16" s="13" t="s">
        <v>99</v>
      </c>
      <c r="D16" s="58">
        <f>919.9+400</f>
        <v>1319.9</v>
      </c>
      <c r="E16" s="15">
        <v>940.7</v>
      </c>
      <c r="F16" s="11">
        <v>957.4</v>
      </c>
    </row>
    <row r="17" spans="2:11" ht="142.5" customHeight="1" thickBot="1">
      <c r="B17" s="16" t="s">
        <v>9</v>
      </c>
      <c r="C17" s="17" t="s">
        <v>98</v>
      </c>
      <c r="D17" s="15">
        <v>1.1000000000000001</v>
      </c>
      <c r="E17" s="15">
        <v>1.1000000000000001</v>
      </c>
      <c r="F17" s="11">
        <v>1.1000000000000001</v>
      </c>
    </row>
    <row r="18" spans="2:11" ht="65.25" customHeight="1" thickBot="1">
      <c r="B18" s="18" t="s">
        <v>10</v>
      </c>
      <c r="C18" s="19" t="s">
        <v>11</v>
      </c>
      <c r="D18" s="52">
        <f>D19</f>
        <v>1018</v>
      </c>
      <c r="E18" s="53">
        <f>E19</f>
        <v>1066.7000000000003</v>
      </c>
      <c r="F18" s="54">
        <f>F19</f>
        <v>1117.2</v>
      </c>
      <c r="I18" s="41"/>
      <c r="J18" s="41"/>
      <c r="K18" s="41"/>
    </row>
    <row r="19" spans="2:11" ht="49.5" customHeight="1" thickBot="1">
      <c r="B19" s="12" t="s">
        <v>12</v>
      </c>
      <c r="C19" s="20" t="s">
        <v>13</v>
      </c>
      <c r="D19" s="15">
        <f>D20+D22+D24+D26</f>
        <v>1018</v>
      </c>
      <c r="E19" s="15">
        <f>E20+E22+E24+E26</f>
        <v>1066.7000000000003</v>
      </c>
      <c r="F19" s="40">
        <f>F20+F22+F24+F26</f>
        <v>1117.2</v>
      </c>
    </row>
    <row r="20" spans="2:11" ht="109.5" customHeight="1" thickBot="1">
      <c r="B20" s="16" t="s">
        <v>14</v>
      </c>
      <c r="C20" s="17" t="s">
        <v>15</v>
      </c>
      <c r="D20" s="32">
        <f>D21</f>
        <v>529.6</v>
      </c>
      <c r="E20" s="15">
        <f>E21</f>
        <v>555.6</v>
      </c>
      <c r="F20" s="15">
        <f>F21</f>
        <v>582.79999999999995</v>
      </c>
    </row>
    <row r="21" spans="2:11" ht="189.75" customHeight="1" thickBot="1">
      <c r="B21" s="16" t="s">
        <v>16</v>
      </c>
      <c r="C21" s="21" t="s">
        <v>17</v>
      </c>
      <c r="D21" s="32">
        <v>529.6</v>
      </c>
      <c r="E21" s="15">
        <v>555.6</v>
      </c>
      <c r="F21" s="15">
        <v>582.79999999999995</v>
      </c>
    </row>
    <row r="22" spans="2:11" ht="138" customHeight="1" thickBot="1">
      <c r="B22" s="16" t="s">
        <v>18</v>
      </c>
      <c r="C22" s="17" t="s">
        <v>19</v>
      </c>
      <c r="D22" s="15">
        <f>D23</f>
        <v>2.8</v>
      </c>
      <c r="E22" s="32">
        <f>E23</f>
        <v>3</v>
      </c>
      <c r="F22" s="33">
        <f>F23</f>
        <v>3.1</v>
      </c>
    </row>
    <row r="23" spans="2:11" ht="206.25" customHeight="1" thickBot="1">
      <c r="B23" s="16" t="s">
        <v>20</v>
      </c>
      <c r="C23" s="21" t="s">
        <v>21</v>
      </c>
      <c r="D23" s="15">
        <v>2.8</v>
      </c>
      <c r="E23" s="32">
        <v>3</v>
      </c>
      <c r="F23" s="33">
        <v>3.1</v>
      </c>
    </row>
    <row r="24" spans="2:11" ht="123" customHeight="1" thickBot="1">
      <c r="B24" s="16" t="s">
        <v>22</v>
      </c>
      <c r="C24" s="17" t="s">
        <v>23</v>
      </c>
      <c r="D24" s="15">
        <f>D25</f>
        <v>551.4</v>
      </c>
      <c r="E24" s="15">
        <f>E25</f>
        <v>578.70000000000005</v>
      </c>
      <c r="F24" s="15">
        <f>F25</f>
        <v>607</v>
      </c>
    </row>
    <row r="25" spans="2:11" ht="184.5" customHeight="1" thickBot="1">
      <c r="B25" s="16" t="s">
        <v>24</v>
      </c>
      <c r="C25" s="21" t="s">
        <v>25</v>
      </c>
      <c r="D25" s="15">
        <v>551.4</v>
      </c>
      <c r="E25" s="15">
        <v>578.70000000000005</v>
      </c>
      <c r="F25" s="15">
        <v>607</v>
      </c>
    </row>
    <row r="26" spans="2:11" ht="120.75" thickBot="1">
      <c r="B26" s="16" t="s">
        <v>26</v>
      </c>
      <c r="C26" s="22" t="s">
        <v>27</v>
      </c>
      <c r="D26" s="15">
        <f>D27</f>
        <v>-65.8</v>
      </c>
      <c r="E26" s="15">
        <f>E27</f>
        <v>-70.599999999999994</v>
      </c>
      <c r="F26" s="15">
        <f>F27</f>
        <v>-75.7</v>
      </c>
    </row>
    <row r="27" spans="2:11" ht="185.25" customHeight="1" thickBot="1">
      <c r="B27" s="16" t="s">
        <v>28</v>
      </c>
      <c r="C27" s="22" t="s">
        <v>29</v>
      </c>
      <c r="D27" s="32">
        <v>-65.8</v>
      </c>
      <c r="E27" s="15">
        <v>-70.599999999999994</v>
      </c>
      <c r="F27" s="15">
        <v>-75.7</v>
      </c>
    </row>
    <row r="28" spans="2:11" ht="24.75" customHeight="1" thickBot="1">
      <c r="B28" s="7" t="s">
        <v>30</v>
      </c>
      <c r="C28" s="8" t="s">
        <v>31</v>
      </c>
      <c r="D28" s="34">
        <f>D29+D31+D34</f>
        <v>5391.8</v>
      </c>
      <c r="E28" s="34">
        <f>E29+E31+E34</f>
        <v>2128.1999999999998</v>
      </c>
      <c r="F28" s="34">
        <f>F29+F31+F34</f>
        <v>2168.9</v>
      </c>
    </row>
    <row r="29" spans="2:11" ht="30" customHeight="1" thickBot="1">
      <c r="B29" s="16" t="s">
        <v>32</v>
      </c>
      <c r="C29" s="23" t="s">
        <v>33</v>
      </c>
      <c r="D29" s="50">
        <f>D30</f>
        <v>438</v>
      </c>
      <c r="E29" s="48">
        <f>E30</f>
        <v>138</v>
      </c>
      <c r="F29" s="49">
        <f>F30</f>
        <v>138</v>
      </c>
    </row>
    <row r="30" spans="2:11" ht="84" customHeight="1" thickBot="1">
      <c r="B30" s="16" t="s">
        <v>34</v>
      </c>
      <c r="C30" s="23" t="s">
        <v>35</v>
      </c>
      <c r="D30" s="32">
        <f>138+300</f>
        <v>438</v>
      </c>
      <c r="E30" s="15">
        <v>138</v>
      </c>
      <c r="F30" s="11">
        <v>138</v>
      </c>
    </row>
    <row r="31" spans="2:11" ht="23.25" customHeight="1" thickBot="1">
      <c r="B31" s="24" t="s">
        <v>36</v>
      </c>
      <c r="C31" s="17" t="s">
        <v>37</v>
      </c>
      <c r="D31" s="50">
        <f>D32+D33</f>
        <v>976</v>
      </c>
      <c r="E31" s="50">
        <f>E32+E33</f>
        <v>1015.2</v>
      </c>
      <c r="F31" s="51">
        <f>F32+F33</f>
        <v>1055.9000000000001</v>
      </c>
    </row>
    <row r="32" spans="2:11" ht="33.75" customHeight="1" thickBot="1">
      <c r="B32" s="25" t="s">
        <v>38</v>
      </c>
      <c r="C32" s="26" t="s">
        <v>39</v>
      </c>
      <c r="D32" s="32">
        <v>22</v>
      </c>
      <c r="E32" s="32">
        <v>23</v>
      </c>
      <c r="F32" s="33">
        <v>24</v>
      </c>
      <c r="I32" s="41"/>
      <c r="J32" s="41"/>
      <c r="K32" s="41"/>
    </row>
    <row r="33" spans="2:14" ht="28.5" customHeight="1" thickBot="1">
      <c r="B33" s="16" t="s">
        <v>40</v>
      </c>
      <c r="C33" s="17" t="s">
        <v>41</v>
      </c>
      <c r="D33" s="32">
        <v>954</v>
      </c>
      <c r="E33" s="15">
        <v>992.2</v>
      </c>
      <c r="F33" s="11">
        <v>1031.9000000000001</v>
      </c>
      <c r="I33" s="41"/>
    </row>
    <row r="34" spans="2:14" ht="16.5" thickBot="1">
      <c r="B34" s="16" t="s">
        <v>42</v>
      </c>
      <c r="C34" s="23" t="s">
        <v>43</v>
      </c>
      <c r="D34" s="50">
        <f>D35+D37</f>
        <v>3977.8</v>
      </c>
      <c r="E34" s="50">
        <f>E35+E37</f>
        <v>975</v>
      </c>
      <c r="F34" s="51">
        <f>F35+F37</f>
        <v>975</v>
      </c>
    </row>
    <row r="35" spans="2:14" ht="18.75" customHeight="1" thickBot="1">
      <c r="B35" s="16" t="s">
        <v>44</v>
      </c>
      <c r="C35" s="23" t="s">
        <v>45</v>
      </c>
      <c r="D35" s="32">
        <f>D36</f>
        <v>599</v>
      </c>
      <c r="E35" s="32">
        <f>E36</f>
        <v>299</v>
      </c>
      <c r="F35" s="33">
        <f>F36</f>
        <v>299</v>
      </c>
      <c r="L35" s="41"/>
      <c r="M35" s="41"/>
      <c r="N35" s="41"/>
    </row>
    <row r="36" spans="2:14" ht="60.75" customHeight="1" thickBot="1">
      <c r="B36" s="16" t="s">
        <v>46</v>
      </c>
      <c r="C36" s="23" t="s">
        <v>47</v>
      </c>
      <c r="D36" s="32">
        <f>299+300</f>
        <v>599</v>
      </c>
      <c r="E36" s="32">
        <v>299</v>
      </c>
      <c r="F36" s="33">
        <v>299</v>
      </c>
    </row>
    <row r="37" spans="2:14" ht="29.25" customHeight="1" thickBot="1">
      <c r="B37" s="16" t="s">
        <v>48</v>
      </c>
      <c r="C37" s="23" t="s">
        <v>49</v>
      </c>
      <c r="D37" s="50">
        <f>D38</f>
        <v>3378.8</v>
      </c>
      <c r="E37" s="50">
        <f>E38</f>
        <v>676</v>
      </c>
      <c r="F37" s="51">
        <f>F38</f>
        <v>676</v>
      </c>
    </row>
    <row r="38" spans="2:14" ht="66" customHeight="1" thickBot="1">
      <c r="B38" s="16" t="s">
        <v>50</v>
      </c>
      <c r="C38" s="23" t="s">
        <v>51</v>
      </c>
      <c r="D38" s="32">
        <f>676+1200+1502.8</f>
        <v>3378.8</v>
      </c>
      <c r="E38" s="32">
        <v>676</v>
      </c>
      <c r="F38" s="33">
        <v>676</v>
      </c>
      <c r="I38" s="62"/>
    </row>
    <row r="39" spans="2:14" ht="78" customHeight="1" thickBot="1">
      <c r="B39" s="7" t="s">
        <v>52</v>
      </c>
      <c r="C39" s="8" t="s">
        <v>53</v>
      </c>
      <c r="D39" s="34">
        <f>D40+D45</f>
        <v>341.8</v>
      </c>
      <c r="E39" s="34">
        <f>E40+E45</f>
        <v>352.59999999999997</v>
      </c>
      <c r="F39" s="34">
        <f>F40+F45</f>
        <v>364.1</v>
      </c>
    </row>
    <row r="40" spans="2:14" ht="138.75" customHeight="1" thickBot="1">
      <c r="B40" s="16" t="s">
        <v>54</v>
      </c>
      <c r="C40" s="23" t="s">
        <v>55</v>
      </c>
      <c r="D40" s="32">
        <f>D41+D43</f>
        <v>280.7</v>
      </c>
      <c r="E40" s="32">
        <f>E41+E43</f>
        <v>289.2</v>
      </c>
      <c r="F40" s="32">
        <f>F41+F43</f>
        <v>298.10000000000002</v>
      </c>
    </row>
    <row r="41" spans="2:14" ht="108.75" customHeight="1" thickBot="1">
      <c r="B41" s="16" t="s">
        <v>56</v>
      </c>
      <c r="C41" s="23" t="s">
        <v>57</v>
      </c>
      <c r="D41" s="15">
        <f>D42</f>
        <v>213.7</v>
      </c>
      <c r="E41" s="32">
        <f>E42</f>
        <v>222.2</v>
      </c>
      <c r="F41" s="11">
        <f>F42</f>
        <v>231.1</v>
      </c>
    </row>
    <row r="42" spans="2:14" ht="121.5" customHeight="1" thickBot="1">
      <c r="B42" s="16" t="s">
        <v>58</v>
      </c>
      <c r="C42" s="23" t="s">
        <v>59</v>
      </c>
      <c r="D42" s="15">
        <v>213.7</v>
      </c>
      <c r="E42" s="32">
        <v>222.2</v>
      </c>
      <c r="F42" s="11">
        <v>231.1</v>
      </c>
    </row>
    <row r="43" spans="2:14" ht="63.75" customHeight="1" thickBot="1">
      <c r="B43" s="16" t="s">
        <v>60</v>
      </c>
      <c r="C43" s="23" t="s">
        <v>61</v>
      </c>
      <c r="D43" s="50">
        <f>D44</f>
        <v>67</v>
      </c>
      <c r="E43" s="50">
        <f>E44</f>
        <v>67</v>
      </c>
      <c r="F43" s="51">
        <f>F44</f>
        <v>67</v>
      </c>
    </row>
    <row r="44" spans="2:14" ht="64.5" customHeight="1" thickBot="1">
      <c r="B44" s="16" t="s">
        <v>62</v>
      </c>
      <c r="C44" s="23" t="s">
        <v>63</v>
      </c>
      <c r="D44" s="32">
        <v>67</v>
      </c>
      <c r="E44" s="32">
        <v>67</v>
      </c>
      <c r="F44" s="32">
        <v>67</v>
      </c>
    </row>
    <row r="45" spans="2:14" ht="153.75" customHeight="1" thickBot="1">
      <c r="B45" s="16" t="s">
        <v>89</v>
      </c>
      <c r="C45" s="23" t="s">
        <v>88</v>
      </c>
      <c r="D45" s="32">
        <f>D46</f>
        <v>61.1</v>
      </c>
      <c r="E45" s="32">
        <f>E46</f>
        <v>63.4</v>
      </c>
      <c r="F45" s="32">
        <f>F46</f>
        <v>66</v>
      </c>
    </row>
    <row r="46" spans="2:14" ht="161.25" customHeight="1" thickBot="1">
      <c r="B46" s="16" t="s">
        <v>90</v>
      </c>
      <c r="C46" s="23" t="s">
        <v>88</v>
      </c>
      <c r="D46" s="32">
        <v>61.1</v>
      </c>
      <c r="E46" s="32">
        <v>63.4</v>
      </c>
      <c r="F46" s="32">
        <v>66</v>
      </c>
    </row>
    <row r="47" spans="2:14" ht="30.75" customHeight="1" thickBot="1">
      <c r="B47" s="4" t="s">
        <v>64</v>
      </c>
      <c r="C47" s="5" t="s">
        <v>65</v>
      </c>
      <c r="D47" s="27">
        <f>D48</f>
        <v>44042.400000000001</v>
      </c>
      <c r="E47" s="27">
        <f>E48</f>
        <v>20925.5</v>
      </c>
      <c r="F47" s="27">
        <f t="shared" ref="F47" si="0">F48</f>
        <v>6479.2</v>
      </c>
    </row>
    <row r="48" spans="2:14" ht="63.75" customHeight="1" thickBot="1">
      <c r="B48" s="7" t="s">
        <v>66</v>
      </c>
      <c r="C48" s="8" t="s">
        <v>67</v>
      </c>
      <c r="D48" s="35">
        <f>D49+D55+D60</f>
        <v>44042.400000000001</v>
      </c>
      <c r="E48" s="35">
        <f>E49+E55+E60</f>
        <v>20925.5</v>
      </c>
      <c r="F48" s="35">
        <f>F49+F57</f>
        <v>6479.2</v>
      </c>
    </row>
    <row r="49" spans="1:9" ht="45.75" customHeight="1" thickBot="1">
      <c r="B49" s="16" t="s">
        <v>68</v>
      </c>
      <c r="C49" s="85" t="s">
        <v>108</v>
      </c>
      <c r="D49" s="64">
        <f>D52+D50</f>
        <v>9461.1</v>
      </c>
      <c r="E49" s="64">
        <f>E52</f>
        <v>8830.2999999999993</v>
      </c>
      <c r="F49" s="47">
        <f>F52</f>
        <v>6479</v>
      </c>
      <c r="G49" s="66"/>
    </row>
    <row r="50" spans="1:9" ht="48" customHeight="1" thickBot="1">
      <c r="B50" s="16" t="s">
        <v>94</v>
      </c>
      <c r="C50" s="22" t="s">
        <v>96</v>
      </c>
      <c r="D50" s="64">
        <f t="shared" ref="D50:F50" si="1">D51</f>
        <v>554.70000000000005</v>
      </c>
      <c r="E50" s="46">
        <f t="shared" si="1"/>
        <v>0</v>
      </c>
      <c r="F50" s="47">
        <f t="shared" si="1"/>
        <v>0</v>
      </c>
    </row>
    <row r="51" spans="1:9" ht="57" customHeight="1" thickBot="1">
      <c r="B51" s="16" t="s">
        <v>95</v>
      </c>
      <c r="C51" s="22" t="s">
        <v>109</v>
      </c>
      <c r="D51" s="63">
        <v>554.70000000000005</v>
      </c>
      <c r="E51" s="14">
        <v>0</v>
      </c>
      <c r="F51" s="28">
        <v>0</v>
      </c>
    </row>
    <row r="52" spans="1:9" ht="68.25" customHeight="1" thickBot="1">
      <c r="B52" s="42" t="s">
        <v>103</v>
      </c>
      <c r="C52" s="65" t="s">
        <v>104</v>
      </c>
      <c r="D52" s="43">
        <f t="shared" ref="D52:F52" si="2">D53</f>
        <v>8906.4</v>
      </c>
      <c r="E52" s="44">
        <f t="shared" si="2"/>
        <v>8830.2999999999993</v>
      </c>
      <c r="F52" s="45">
        <f t="shared" si="2"/>
        <v>6479</v>
      </c>
      <c r="G52" s="67"/>
    </row>
    <row r="53" spans="1:9" ht="46.5" customHeight="1">
      <c r="A53" s="82"/>
      <c r="B53" s="83" t="s">
        <v>102</v>
      </c>
      <c r="C53" s="70" t="s">
        <v>101</v>
      </c>
      <c r="D53" s="72">
        <v>8906.4</v>
      </c>
      <c r="E53" s="74">
        <v>8830.2999999999993</v>
      </c>
      <c r="F53" s="80">
        <v>6479</v>
      </c>
    </row>
    <row r="54" spans="1:9" ht="26.25" customHeight="1" thickBot="1">
      <c r="A54" s="82"/>
      <c r="B54" s="84"/>
      <c r="C54" s="71"/>
      <c r="D54" s="73"/>
      <c r="E54" s="75"/>
      <c r="F54" s="81"/>
    </row>
    <row r="55" spans="1:9" ht="37.5" customHeight="1" thickBot="1">
      <c r="B55" s="37" t="s">
        <v>69</v>
      </c>
      <c r="C55" s="31" t="s">
        <v>70</v>
      </c>
      <c r="D55" s="39">
        <f>D56+D58</f>
        <v>160.5</v>
      </c>
      <c r="E55" s="38">
        <f t="shared" ref="E55:F55" si="3">E56+E58</f>
        <v>175.2</v>
      </c>
      <c r="F55" s="38">
        <f t="shared" si="3"/>
        <v>0.2</v>
      </c>
    </row>
    <row r="56" spans="1:9" ht="50.25" customHeight="1" thickBot="1">
      <c r="B56" s="16" t="s">
        <v>71</v>
      </c>
      <c r="C56" s="23" t="s">
        <v>72</v>
      </c>
      <c r="D56" s="48">
        <v>0.2</v>
      </c>
      <c r="E56" s="48">
        <v>0.2</v>
      </c>
      <c r="F56" s="49">
        <v>0.2</v>
      </c>
    </row>
    <row r="57" spans="1:9" ht="66.75" customHeight="1" thickBot="1">
      <c r="B57" s="16" t="s">
        <v>73</v>
      </c>
      <c r="C57" s="23" t="s">
        <v>74</v>
      </c>
      <c r="D57" s="15">
        <v>0.2</v>
      </c>
      <c r="E57" s="15">
        <v>0.2</v>
      </c>
      <c r="F57" s="11">
        <v>0.2</v>
      </c>
    </row>
    <row r="58" spans="1:9" ht="72" customHeight="1" thickBot="1">
      <c r="B58" s="16" t="s">
        <v>75</v>
      </c>
      <c r="C58" s="23" t="s">
        <v>76</v>
      </c>
      <c r="D58" s="15">
        <f>D59</f>
        <v>160.30000000000001</v>
      </c>
      <c r="E58" s="15">
        <f>E59</f>
        <v>175</v>
      </c>
      <c r="F58" s="11">
        <f>F59</f>
        <v>0</v>
      </c>
      <c r="H58" s="62"/>
    </row>
    <row r="59" spans="1:9" ht="78" customHeight="1" thickBot="1">
      <c r="B59" s="16" t="s">
        <v>77</v>
      </c>
      <c r="C59" s="23" t="s">
        <v>78</v>
      </c>
      <c r="D59" s="15">
        <v>160.30000000000001</v>
      </c>
      <c r="E59" s="15">
        <v>175</v>
      </c>
      <c r="F59" s="11">
        <v>0</v>
      </c>
      <c r="H59" s="62"/>
    </row>
    <row r="60" spans="1:9" ht="28.5" customHeight="1" thickBot="1">
      <c r="B60" s="16" t="s">
        <v>79</v>
      </c>
      <c r="C60" s="23" t="s">
        <v>80</v>
      </c>
      <c r="D60" s="61">
        <f t="shared" ref="D60:F61" si="4">D61</f>
        <v>34420.800000000003</v>
      </c>
      <c r="E60" s="6">
        <f t="shared" si="4"/>
        <v>11920</v>
      </c>
      <c r="F60" s="6">
        <f t="shared" si="4"/>
        <v>0</v>
      </c>
    </row>
    <row r="61" spans="1:9" ht="37.5" customHeight="1" thickBot="1">
      <c r="B61" s="16" t="s">
        <v>81</v>
      </c>
      <c r="C61" s="23" t="s">
        <v>82</v>
      </c>
      <c r="D61" s="58">
        <f t="shared" si="4"/>
        <v>34420.800000000003</v>
      </c>
      <c r="E61" s="32">
        <f t="shared" si="4"/>
        <v>11920</v>
      </c>
      <c r="F61" s="15">
        <f t="shared" si="4"/>
        <v>0</v>
      </c>
    </row>
    <row r="62" spans="1:9" ht="54.75" customHeight="1" thickBot="1">
      <c r="B62" s="16" t="s">
        <v>83</v>
      </c>
      <c r="C62" s="23" t="s">
        <v>84</v>
      </c>
      <c r="D62" s="58">
        <v>34420.800000000003</v>
      </c>
      <c r="E62" s="15">
        <v>11920</v>
      </c>
      <c r="F62" s="15">
        <v>0</v>
      </c>
      <c r="I62" s="62"/>
    </row>
    <row r="63" spans="1:9" ht="16.5" thickBot="1">
      <c r="B63" s="16"/>
      <c r="C63" s="29" t="s">
        <v>85</v>
      </c>
      <c r="D63" s="61">
        <f>D47+D13</f>
        <v>52115</v>
      </c>
      <c r="E63" s="61">
        <f>E47+E13</f>
        <v>25414.800000000003</v>
      </c>
      <c r="F63" s="61">
        <f>F47+F13</f>
        <v>11087.900000000001</v>
      </c>
      <c r="H63" s="62"/>
    </row>
    <row r="64" spans="1:9" ht="15.75">
      <c r="B64" s="30"/>
    </row>
  </sheetData>
  <mergeCells count="14">
    <mergeCell ref="D1:F1"/>
    <mergeCell ref="E2:F2"/>
    <mergeCell ref="A53:A54"/>
    <mergeCell ref="B53:B54"/>
    <mergeCell ref="C53:C54"/>
    <mergeCell ref="D53:D54"/>
    <mergeCell ref="E53:E54"/>
    <mergeCell ref="B9:F9"/>
    <mergeCell ref="B10:F10"/>
    <mergeCell ref="C6:F6"/>
    <mergeCell ref="C7:F7"/>
    <mergeCell ref="D4:F4"/>
    <mergeCell ref="C5:F5"/>
    <mergeCell ref="F53:F54"/>
  </mergeCells>
  <pageMargins left="0.7" right="0.7" top="0.75" bottom="0.75" header="0.3" footer="0.3"/>
  <pageSetup paperSize="9" scale="64" orientation="portrait" r:id="rId1"/>
  <rowBreaks count="2" manualBreakCount="2">
    <brk id="30" max="5" man="1"/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2024-11-22T08:37:52Z</dcterms:modified>
</cp:coreProperties>
</file>