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Лист1!$A$1:$J$153</definedName>
  </definedNames>
  <calcPr calcId="125725"/>
</workbook>
</file>

<file path=xl/calcChain.xml><?xml version="1.0" encoding="utf-8"?>
<calcChain xmlns="http://schemas.openxmlformats.org/spreadsheetml/2006/main">
  <c r="I67" i="1"/>
  <c r="I69"/>
  <c r="I71"/>
  <c r="I73"/>
  <c r="G94"/>
  <c r="I118"/>
  <c r="I119"/>
  <c r="G119"/>
  <c r="G125"/>
  <c r="G126"/>
  <c r="G128"/>
  <c r="G129"/>
  <c r="H21"/>
  <c r="I21"/>
  <c r="I22"/>
  <c r="I139"/>
  <c r="H139"/>
  <c r="I141"/>
  <c r="H141"/>
  <c r="I107" l="1"/>
  <c r="I105" s="1"/>
  <c r="H107"/>
  <c r="H105" s="1"/>
  <c r="G107"/>
  <c r="G105" s="1"/>
  <c r="H94"/>
  <c r="G130" l="1"/>
  <c r="I122"/>
  <c r="H122"/>
  <c r="H119"/>
  <c r="G118"/>
  <c r="G122"/>
  <c r="I90"/>
  <c r="H90"/>
  <c r="G90"/>
  <c r="G89" s="1"/>
  <c r="G88" s="1"/>
  <c r="G86" s="1"/>
  <c r="I94"/>
  <c r="I55"/>
  <c r="I53" s="1"/>
  <c r="I51" s="1"/>
  <c r="H55"/>
  <c r="H53" s="1"/>
  <c r="H51" s="1"/>
  <c r="G55"/>
  <c r="G53" s="1"/>
  <c r="G51" s="1"/>
  <c r="G19" s="1"/>
  <c r="I30"/>
  <c r="I28" s="1"/>
  <c r="H30"/>
  <c r="H28" s="1"/>
  <c r="I24"/>
  <c r="H24"/>
  <c r="H22" s="1"/>
  <c r="G24"/>
  <c r="G22" s="1"/>
  <c r="G21" s="1"/>
  <c r="I143"/>
  <c r="H143"/>
  <c r="I89" l="1"/>
  <c r="I88" s="1"/>
  <c r="I147" l="1"/>
  <c r="I145" s="1"/>
  <c r="H147"/>
  <c r="H145" s="1"/>
  <c r="I124" l="1"/>
  <c r="H124"/>
  <c r="I128" l="1"/>
  <c r="I117" s="1"/>
  <c r="H128"/>
  <c r="H118"/>
  <c r="G38" l="1"/>
  <c r="H137"/>
  <c r="H135" s="1"/>
  <c r="H73"/>
  <c r="H19"/>
  <c r="I137"/>
  <c r="I135" s="1"/>
  <c r="I103"/>
  <c r="H103"/>
  <c r="G124"/>
  <c r="G117" s="1"/>
  <c r="I113"/>
  <c r="H113"/>
  <c r="G113"/>
  <c r="G73"/>
  <c r="G147"/>
  <c r="G145" s="1"/>
  <c r="G103"/>
  <c r="G17" l="1"/>
  <c r="G101"/>
  <c r="H67"/>
  <c r="H17" s="1"/>
  <c r="H71"/>
  <c r="H69"/>
  <c r="G67"/>
  <c r="G71"/>
  <c r="G69"/>
  <c r="H101"/>
  <c r="I101"/>
  <c r="G34"/>
  <c r="G36"/>
  <c r="H117"/>
  <c r="G137"/>
  <c r="G135" s="1"/>
  <c r="I19"/>
  <c r="I17" s="1"/>
</calcChain>
</file>

<file path=xl/sharedStrings.xml><?xml version="1.0" encoding="utf-8"?>
<sst xmlns="http://schemas.openxmlformats.org/spreadsheetml/2006/main" count="293" uniqueCount="140">
  <si>
    <t>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</si>
  <si>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</si>
  <si>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</si>
  <si>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</si>
  <si>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</si>
  <si>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</si>
  <si>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</si>
  <si>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99 9 00 72390</t>
  </si>
  <si>
    <r>
      <t>Резервные фонды</t>
    </r>
    <r>
      <rPr>
        <sz val="11"/>
        <color theme="1"/>
        <rFont val="Times New Roman"/>
        <family val="1"/>
        <charset val="204"/>
      </rPr>
      <t xml:space="preserve">  </t>
    </r>
  </si>
  <si>
    <t>99 1 00 90300</t>
  </si>
  <si>
    <t>Другие общегосударственные вопросы</t>
  </si>
  <si>
    <t>99 9 00 90110</t>
  </si>
  <si>
    <t>Мобилизационная и вневойсковая подготовка</t>
  </si>
  <si>
    <t>99 9 00 51180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</si>
  <si>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</si>
  <si>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</si>
  <si>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</si>
  <si>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</si>
  <si>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</si>
  <si>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</si>
  <si>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Культура, кинематография</t>
  </si>
  <si>
    <t>Культура</t>
  </si>
  <si>
    <t>Социальная политика</t>
  </si>
  <si>
    <t>Пенсионное обеспечение</t>
  </si>
  <si>
    <t>01</t>
  </si>
  <si>
    <t>04</t>
  </si>
  <si>
    <t>02</t>
  </si>
  <si>
    <t>03</t>
  </si>
  <si>
    <t>09</t>
  </si>
  <si>
    <t>05</t>
  </si>
  <si>
    <t>08</t>
  </si>
  <si>
    <t xml:space="preserve">Распределение бюджетных ассигнований по разделам, подразделам, целевым статьям </t>
  </si>
  <si>
    <t xml:space="preserve">(муниципальным программам Углеродовского городского поселения и непрограммным </t>
  </si>
  <si>
    <t>направлениям деятельности), группам и подгруппам  видов расходов классификации</t>
  </si>
  <si>
    <t>(тыс. рублей)</t>
  </si>
  <si>
    <t>Приложение 3</t>
  </si>
  <si>
    <t>к решению Собрания депутатов Углеродовского городского поселения</t>
  </si>
  <si>
    <t>12</t>
  </si>
  <si>
    <t>99 9  0020340</t>
  </si>
  <si>
    <t>Другие вопросы в области национальной экономики</t>
  </si>
  <si>
    <t>Проект</t>
  </si>
  <si>
    <t>2025 год</t>
  </si>
  <si>
    <t>06</t>
  </si>
  <si>
    <t>99 9 00 85010</t>
  </si>
  <si>
    <t>2026 год</t>
  </si>
  <si>
    <t>07</t>
  </si>
  <si>
    <t>99 9 00 90350</t>
  </si>
  <si>
    <t>Обеспечение проведение выборов и референдумов</t>
  </si>
  <si>
    <t>от ___.12.2024 № ___"О бюджете Углеродовского городского поселения</t>
  </si>
  <si>
    <t>Красносулинского района на 2025 год и на плановый 2026 и 2027 годов"</t>
  </si>
  <si>
    <t>расходов бюджетов на 2025 год и на плановый период 2026 и 2027 годов</t>
  </si>
  <si>
    <t>2027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</si>
  <si>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</si>
  <si>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Комплекс процессных мероприятий «Информационное обеспечение и организация бюджетного процесса»</t>
  </si>
  <si>
    <t>01 4 01</t>
  </si>
  <si>
    <t>01 4 01 00110</t>
  </si>
  <si>
    <t>01 4 01 00190</t>
  </si>
  <si>
    <t>Расходы на выплаты по оплате труда  работников органа местного самоуправления Углеродовского городского поселения (Расходы на выплаты персоналу государственных (муниципальных) органов)</t>
  </si>
  <si>
    <t>Расходы на обеспечение функций органа местного самоуправления Углеродовского городского поселения (Иные закупки товаров, работ и услуг для обеспечения государственных (муниципальных) нужд)</t>
  </si>
  <si>
    <t>Реализация иных функций органа местного самоуправления Углеродовского городского поселения</t>
  </si>
  <si>
    <t>99 9</t>
  </si>
  <si>
    <t>Иные непрограммные мероприятия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</si>
  <si>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</si>
  <si>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</si>
  <si>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трансферты, перечисляемые из бюджета поселения бюджету Красносулинского района и направляемые на финансирование расходов, связанных с передачей осуществления части полномочий органа местного самоуправления муниципального образования «Углеродовское городское поселение» органам местного самоуправления муниципального образования «Красносулинский район»  (Иные межбюджетные трансферты)</t>
  </si>
  <si>
    <t>Подготовка и проведение выборов в органы местного самоуправления (Специальные расходы)</t>
  </si>
  <si>
    <t>Финансовое обеспечение непредвиденных расходов</t>
  </si>
  <si>
    <t xml:space="preserve">99 1 </t>
  </si>
  <si>
    <t>Резервный фонд Администрации Углеродовского городского поселения на финансовое обеспечение непредвиденных расходов (Резервные средства)</t>
  </si>
  <si>
    <t>Муниципальная программа Углеродовского городского поселения «Управление муниципальными финансами»</t>
  </si>
  <si>
    <t xml:space="preserve">Взносы в Ассоциацию "Совет муниципальных образований Ростовской области"  </t>
  </si>
  <si>
    <t>01 4 01 20290</t>
  </si>
  <si>
    <t>Финансовое обеспечение иных расходов бюджета поселения (Уплата налогов, сборов и иных платежей)</t>
  </si>
  <si>
    <t>01 4 01 99990</t>
  </si>
  <si>
    <t>Муниципальная программа Углеродовского городского поселения «Муниципальная политика»</t>
  </si>
  <si>
    <t>Комплекс процессных мероприятий «Реализация муниципальной государственной информационной политики»</t>
  </si>
  <si>
    <t>Официальная публикация нормативно-правовых актов, проектов нормативно - правовых актов и иных материалов Углеродовского городского поселения (Иные закупки товаров, работ и услуг для обеспечения государственных (муниципальных) нужд)</t>
  </si>
  <si>
    <t xml:space="preserve">99 9 </t>
  </si>
  <si>
    <t>Условно утвержденные расходы (Специальные расходы)</t>
  </si>
  <si>
    <t xml:space="preserve">Реализация иных функций органа местного самоуправления Углеродовского городского поселения </t>
  </si>
  <si>
    <t>99 99</t>
  </si>
  <si>
    <t>Расходы на осуществление первичного воинского учета органами местного самоуправления поселений, муниципальных и городских округов (Расходы на выплаты персоналу государственных (муниципальных) органов)</t>
  </si>
  <si>
    <t>Расходы на осуществление первичного воинского учета органами местного самоуправления поселений, муниципальных и городских округов  (Иные закупки товаров, работ и услуг для обеспечения государственных (муниципальных) нужд)</t>
  </si>
  <si>
    <t>ННАЦИАНАЛЬНАЯ ОБОРОНА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</si>
  <si>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</si>
  <si>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</si>
  <si>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Углеродовское городское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</si>
  <si>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Комплекс процессных мероприятий «Пожарная безопасность»</t>
  </si>
  <si>
    <t>03 4 01</t>
  </si>
  <si>
    <t>Мероприятия по обеспечению пожарной безопасности (Иные закупки товаров, работ и услуг для обеспечения государственных (муниципальных) нужд)нужд)</t>
  </si>
  <si>
    <t>03 1 01 20020</t>
  </si>
  <si>
    <t>Межбюджетные трансферты, перечисляемые из бюджета поселения бюджету Красносулинского района и направляемые на финансирование расходов,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«Красносулинский район»  (Иные межбюджетные трансферты)</t>
  </si>
  <si>
    <t>03 4 02 85010</t>
  </si>
  <si>
    <t>03 4 02 20030</t>
  </si>
  <si>
    <t>Мероприятия по предупреждению чрезвычайных ситуаций и пропаганде среди населения безопасности жизнедеятельности, обучение действиям при возникновении чрезвычайных ситуаций (Иные закупки товаров,  работ и услуг для обеспечения  государственных (муниципальных) нужд)</t>
  </si>
  <si>
    <t>03 4 02</t>
  </si>
  <si>
    <t>Муниципальная программа Углеродовского городского поселения «Развитие транспортной системы»</t>
  </si>
  <si>
    <t>04 4 01</t>
  </si>
  <si>
    <t>Комплекс процессных мероприятий «Развитие транспортной инфраструктуры Углеродовского городского поселения»</t>
  </si>
  <si>
    <t>Мероприятия по ремонту и содержанию автомобильных дорог общего пользования местного значения и искусственных сооружений на них (Иные закупки товаров, работ и услуг для обеспечения государственных (муниципальных) нужд)</t>
  </si>
  <si>
    <t>04 4 02</t>
  </si>
  <si>
    <t>Мероприятия по организации дорожного движения в (Иные закупки товаров, работ и услуг для обеспечения государственных (муниципальных) нужд)</t>
  </si>
  <si>
    <t>04 4 01 20070</t>
  </si>
  <si>
    <t>04 4 02 20010</t>
  </si>
  <si>
    <t>Комплекс процессных мероприятий "Защита чрезвычайных ситуаций"</t>
  </si>
  <si>
    <t>Комплекс процессных мероприятий «Повышение безопасности дорожного движения Углеродовского городского поселения»</t>
  </si>
  <si>
    <t xml:space="preserve">Реализация иных функций органа местного самоуправления Углеродовского городского  поселения </t>
  </si>
  <si>
    <t xml:space="preserve">99 9  </t>
  </si>
  <si>
    <t>Мероприятия по формированию земельных участков и оформлению их в муниципальную собственность (Иные закупки товаров, работ и услуг для обеспечения государственных (муниципальных) нужд)</t>
  </si>
  <si>
    <t>Муниципальная программа Углеродовского городского поселения «Благоустройство территории и жилищно-коммунальное хозяйство»</t>
  </si>
  <si>
    <t>Комплекс процессных мероприятий «Развитие жилищно-коммунального хозяйства в   Углеродовском городском  поселении»</t>
  </si>
  <si>
    <t>05 4 01</t>
  </si>
  <si>
    <t>Уплата взносов на капитальный ремонт общего имущества многоквартирных домов по помещениям, находящимся в собственности Садковского сельского поселения (Иные закупки товаров, работ и услуг для обеспечения государственных (муниципальных) нужд)</t>
  </si>
  <si>
    <t>05 4 01 20210</t>
  </si>
  <si>
    <r>
      <t>Расходы  на возмещение предприятиям жилищно-коммунального хозяйства  части платы граждан за коммунальные услуги</t>
    </r>
    <r>
      <rPr>
        <sz val="11"/>
        <color theme="1"/>
        <rFont val="Times New Roman"/>
        <family val="1"/>
        <charset val="204"/>
      </rPr>
      <t>(Иные межбюджетные трансферты)</t>
    </r>
  </si>
  <si>
    <t>07 4 01 S3160</t>
  </si>
  <si>
    <t>05 4 03</t>
  </si>
  <si>
    <t>05 4 03 S3660</t>
  </si>
  <si>
    <t>Мероприятия по организации уличного освещения (Иные закупки товаров, работ и услуг для обеспечения государственных (муниципальных) нужд)</t>
  </si>
  <si>
    <t>05 4 01 20120</t>
  </si>
  <si>
    <t>Мероприятия по содержанию и ремонту объектов благоустройства и мест общего пользования (Иные закупки товаров, работ и услуг для обеспечения государственных (муниципальных) нужд)</t>
  </si>
  <si>
    <t>Комплекс процессных мероприятий «Оказание мер государственной поддержки в улучшении жилищных условий отдельным категориям граждан»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</si>
  <si>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реконструкцииУглеродовского городского поселения (Бюджетные инвестиции)</t>
  </si>
  <si>
    <t>Муниципальная программа Углеродовского городского поселения  «Управление  муниципальными финансами»</t>
  </si>
  <si>
    <t>Комплекс процессных мероприятий «Содердания уличного освещения Углеродовского городского поселения»</t>
  </si>
  <si>
    <t>Комплекс процессных мероприятий «Благоустройство территории Углеродовского городского поселенияпоселения»</t>
  </si>
  <si>
    <t>05 4 02</t>
  </si>
  <si>
    <t>05 4 02 20140</t>
  </si>
  <si>
    <t>Муниципальная программа Углеродовского городского  поселения «Развитие культуры, физической культуры и спорта»</t>
  </si>
  <si>
    <t>Комплекс процессных мероприятий «Развитие культурно-досуговой деятельности»</t>
  </si>
  <si>
    <t>02 4 01</t>
  </si>
  <si>
    <t>Расходы на обеспечение деятельности муниципальных учреждений Углеродовского городского поселения (в части предоставления субсидий бюджетным учреждениям на выполнение муниципального задания) (Субсидии бюджетным учреждениям)</t>
  </si>
  <si>
    <t>02 4 01 00590</t>
  </si>
  <si>
    <t>Комплекс процессных мероприятий «Социальная поддержка лиц из числа муниципальных служащих Углеродовского городского  поселения, имеющих право на получение единовременной выплаты при увольнении и на получение государственной пенсии за выслугу лет»</t>
  </si>
  <si>
    <t>06 4 03</t>
  </si>
  <si>
    <t>Выплата ежемесячной доплаты к государственной пенсии  лицам, замещавшим выборные муниципальные должности и должности  муниципальной службы (Публичные нормативные социальные выплаты гражданам)</t>
  </si>
  <si>
    <t>06 4 03 10010</t>
  </si>
  <si>
    <t>07 4 01</t>
  </si>
  <si>
    <t>06 4 02</t>
  </si>
  <si>
    <t>06 4 02 20220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</si>
</sst>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5" fillId="0" borderId="3" xfId="0" applyFont="1" applyBorder="1" applyAlignment="1">
      <alignment wrapText="1"/>
    </xf>
    <xf numFmtId="0" fontId="5" fillId="0" borderId="3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6" fillId="0" borderId="9" xfId="0" applyFont="1" applyBorder="1" applyAlignment="1">
      <alignment wrapText="1"/>
    </xf>
    <xf numFmtId="0" fontId="0" fillId="0" borderId="0" xfId="0" applyAlignment="1">
      <alignment horizontal="left"/>
    </xf>
    <xf numFmtId="0" fontId="6" fillId="2" borderId="9" xfId="0" applyFont="1" applyFill="1" applyBorder="1" applyAlignment="1">
      <alignment horizontal="left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top" wrapText="1"/>
    </xf>
    <xf numFmtId="0" fontId="2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wrapText="1"/>
    </xf>
    <xf numFmtId="49" fontId="5" fillId="0" borderId="5" xfId="0" applyNumberFormat="1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top" wrapText="1"/>
    </xf>
    <xf numFmtId="164" fontId="6" fillId="0" borderId="5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164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wrapText="1"/>
    </xf>
    <xf numFmtId="2" fontId="0" fillId="0" borderId="0" xfId="0" applyNumberFormat="1"/>
    <xf numFmtId="0" fontId="0" fillId="0" borderId="0" xfId="0" applyAlignment="1">
      <alignment horizontal="center"/>
    </xf>
    <xf numFmtId="164" fontId="1" fillId="0" borderId="0" xfId="0" applyNumberFormat="1" applyFont="1" applyAlignment="1">
      <alignment wrapText="1"/>
    </xf>
    <xf numFmtId="164" fontId="0" fillId="0" borderId="0" xfId="0" applyNumberFormat="1"/>
    <xf numFmtId="164" fontId="5" fillId="0" borderId="5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wrapText="1"/>
    </xf>
    <xf numFmtId="164" fontId="4" fillId="0" borderId="5" xfId="0" applyNumberFormat="1" applyFont="1" applyBorder="1" applyAlignment="1">
      <alignment horizontal="center" wrapText="1"/>
    </xf>
    <xf numFmtId="164" fontId="5" fillId="0" borderId="5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center" wrapText="1"/>
    </xf>
    <xf numFmtId="164" fontId="6" fillId="0" borderId="11" xfId="0" applyNumberFormat="1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vertical="top" wrapText="1"/>
    </xf>
    <xf numFmtId="164" fontId="5" fillId="0" borderId="1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wrapText="1"/>
    </xf>
    <xf numFmtId="164" fontId="6" fillId="0" borderId="6" xfId="0" applyNumberFormat="1" applyFont="1" applyBorder="1" applyAlignment="1">
      <alignment horizontal="center" wrapText="1"/>
    </xf>
    <xf numFmtId="49" fontId="5" fillId="0" borderId="6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5" fillId="0" borderId="1" xfId="0" applyFont="1" applyBorder="1" applyAlignment="1">
      <alignment wrapText="1"/>
    </xf>
    <xf numFmtId="0" fontId="6" fillId="0" borderId="3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top" wrapText="1"/>
    </xf>
    <xf numFmtId="164" fontId="7" fillId="0" borderId="8" xfId="0" applyNumberFormat="1" applyFont="1" applyBorder="1" applyAlignment="1">
      <alignment horizontal="center" wrapText="1"/>
    </xf>
    <xf numFmtId="164" fontId="7" fillId="0" borderId="4" xfId="0" applyNumberFormat="1" applyFont="1" applyBorder="1" applyAlignment="1">
      <alignment horizontal="center" wrapText="1"/>
    </xf>
    <xf numFmtId="164" fontId="6" fillId="0" borderId="6" xfId="0" applyNumberFormat="1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165" fontId="6" fillId="0" borderId="6" xfId="0" applyNumberFormat="1" applyFont="1" applyBorder="1" applyAlignment="1">
      <alignment horizontal="center" wrapText="1"/>
    </xf>
    <xf numFmtId="0" fontId="6" fillId="0" borderId="12" xfId="0" applyFont="1" applyBorder="1" applyAlignment="1">
      <alignment vertical="top" wrapText="1"/>
    </xf>
    <xf numFmtId="49" fontId="6" fillId="0" borderId="13" xfId="0" applyNumberFormat="1" applyFont="1" applyBorder="1" applyAlignment="1">
      <alignment horizontal="center" wrapText="1"/>
    </xf>
    <xf numFmtId="49" fontId="6" fillId="0" borderId="14" xfId="0" applyNumberFormat="1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164" fontId="6" fillId="0" borderId="13" xfId="0" applyNumberFormat="1" applyFont="1" applyBorder="1" applyAlignment="1">
      <alignment horizontal="center" wrapText="1"/>
    </xf>
    <xf numFmtId="165" fontId="6" fillId="0" borderId="15" xfId="0" applyNumberFormat="1" applyFont="1" applyBorder="1" applyAlignment="1">
      <alignment horizontal="center" wrapText="1"/>
    </xf>
    <xf numFmtId="0" fontId="6" fillId="0" borderId="13" xfId="0" applyFont="1" applyBorder="1"/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center" vertical="center" wrapText="1"/>
    </xf>
    <xf numFmtId="164" fontId="6" fillId="0" borderId="26" xfId="0" applyNumberFormat="1" applyFont="1" applyBorder="1" applyAlignment="1">
      <alignment horizontal="center" vertical="center" wrapText="1"/>
    </xf>
    <xf numFmtId="0" fontId="6" fillId="3" borderId="3" xfId="0" applyFont="1" applyFill="1" applyBorder="1" applyAlignment="1">
      <alignment vertical="top" wrapText="1"/>
    </xf>
    <xf numFmtId="0" fontId="6" fillId="3" borderId="3" xfId="0" applyFont="1" applyFill="1" applyBorder="1" applyAlignment="1">
      <alignment wrapText="1"/>
    </xf>
    <xf numFmtId="164" fontId="5" fillId="0" borderId="1" xfId="0" applyNumberFormat="1" applyFont="1" applyBorder="1" applyAlignment="1">
      <alignment horizontal="center" wrapText="1"/>
    </xf>
    <xf numFmtId="164" fontId="6" fillId="0" borderId="6" xfId="0" applyNumberFormat="1" applyFont="1" applyBorder="1"/>
    <xf numFmtId="49" fontId="6" fillId="3" borderId="5" xfId="0" applyNumberFormat="1" applyFont="1" applyFill="1" applyBorder="1" applyAlignment="1">
      <alignment horizontal="center" wrapText="1"/>
    </xf>
    <xf numFmtId="0" fontId="6" fillId="3" borderId="5" xfId="0" applyFont="1" applyFill="1" applyBorder="1" applyAlignment="1">
      <alignment horizontal="center" wrapText="1"/>
    </xf>
    <xf numFmtId="164" fontId="6" fillId="3" borderId="5" xfId="0" applyNumberFormat="1" applyFont="1" applyFill="1" applyBorder="1" applyAlignment="1">
      <alignment horizontal="center" wrapText="1"/>
    </xf>
    <xf numFmtId="0" fontId="0" fillId="3" borderId="0" xfId="0" applyFill="1"/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49" fontId="6" fillId="0" borderId="2" xfId="0" applyNumberFormat="1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164" fontId="6" fillId="3" borderId="2" xfId="0" applyNumberFormat="1" applyFont="1" applyFill="1" applyBorder="1" applyAlignment="1">
      <alignment horizontal="center" wrapText="1"/>
    </xf>
    <xf numFmtId="164" fontId="6" fillId="3" borderId="3" xfId="0" applyNumberFormat="1" applyFont="1" applyFill="1" applyBorder="1" applyAlignment="1">
      <alignment horizontal="center" wrapText="1"/>
    </xf>
    <xf numFmtId="164" fontId="6" fillId="0" borderId="2" xfId="0" applyNumberFormat="1" applyFont="1" applyBorder="1" applyAlignment="1">
      <alignment horizontal="center" wrapText="1"/>
    </xf>
    <xf numFmtId="164" fontId="6" fillId="0" borderId="3" xfId="0" applyNumberFormat="1" applyFont="1" applyBorder="1" applyAlignment="1">
      <alignment horizontal="center" wrapText="1"/>
    </xf>
    <xf numFmtId="0" fontId="5" fillId="0" borderId="2" xfId="0" applyFont="1" applyBorder="1"/>
    <xf numFmtId="0" fontId="5" fillId="0" borderId="3" xfId="0" applyFont="1" applyBorder="1"/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6" fillId="0" borderId="1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49" fontId="6" fillId="0" borderId="17" xfId="0" applyNumberFormat="1" applyFont="1" applyBorder="1" applyAlignment="1">
      <alignment horizontal="center" vertical="center" wrapText="1"/>
    </xf>
    <xf numFmtId="49" fontId="6" fillId="0" borderId="20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164" fontId="6" fillId="0" borderId="20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wrapText="1"/>
    </xf>
    <xf numFmtId="164" fontId="5" fillId="0" borderId="3" xfId="0" applyNumberFormat="1" applyFont="1" applyBorder="1" applyAlignment="1">
      <alignment horizontal="center" wrapText="1"/>
    </xf>
    <xf numFmtId="164" fontId="6" fillId="0" borderId="6" xfId="0" applyNumberFormat="1" applyFont="1" applyBorder="1" applyAlignment="1">
      <alignment horizont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wrapText="1"/>
    </xf>
    <xf numFmtId="49" fontId="5" fillId="0" borderId="3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164" fontId="5" fillId="0" borderId="2" xfId="0" applyNumberFormat="1" applyFont="1" applyBorder="1" applyAlignment="1">
      <alignment horizontal="right" wrapText="1"/>
    </xf>
    <xf numFmtId="164" fontId="5" fillId="0" borderId="3" xfId="0" applyNumberFormat="1" applyFont="1" applyBorder="1" applyAlignment="1">
      <alignment horizontal="right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164" fontId="5" fillId="0" borderId="2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6" fillId="0" borderId="2" xfId="0" applyNumberFormat="1" applyFont="1" applyBorder="1" applyAlignment="1">
      <alignment horizontal="center" vertical="top" wrapText="1"/>
    </xf>
    <xf numFmtId="164" fontId="6" fillId="0" borderId="3" xfId="0" applyNumberFormat="1" applyFont="1" applyBorder="1" applyAlignment="1">
      <alignment horizontal="center" vertical="top" wrapText="1"/>
    </xf>
    <xf numFmtId="164" fontId="4" fillId="0" borderId="8" xfId="0" applyNumberFormat="1" applyFont="1" applyBorder="1" applyAlignment="1">
      <alignment horizontal="center" wrapText="1"/>
    </xf>
    <xf numFmtId="164" fontId="4" fillId="0" borderId="4" xfId="0" applyNumberFormat="1" applyFont="1" applyBorder="1" applyAlignment="1">
      <alignment horizontal="center" wrapText="1"/>
    </xf>
    <xf numFmtId="164" fontId="1" fillId="0" borderId="10" xfId="0" applyNumberFormat="1" applyFont="1" applyBorder="1" applyAlignment="1">
      <alignment wrapText="1"/>
    </xf>
    <xf numFmtId="164" fontId="6" fillId="3" borderId="8" xfId="0" applyNumberFormat="1" applyFont="1" applyFill="1" applyBorder="1" applyAlignment="1">
      <alignment horizontal="center" wrapText="1"/>
    </xf>
    <xf numFmtId="164" fontId="6" fillId="3" borderId="4" xfId="0" applyNumberFormat="1" applyFont="1" applyFill="1" applyBorder="1" applyAlignment="1">
      <alignment horizontal="center" wrapText="1"/>
    </xf>
    <xf numFmtId="164" fontId="6" fillId="0" borderId="8" xfId="0" applyNumberFormat="1" applyFont="1" applyBorder="1" applyAlignment="1">
      <alignment horizontal="center" wrapText="1"/>
    </xf>
    <xf numFmtId="164" fontId="6" fillId="0" borderId="4" xfId="0" applyNumberFormat="1" applyFont="1" applyBorder="1" applyAlignment="1">
      <alignment horizontal="center" wrapText="1"/>
    </xf>
    <xf numFmtId="164" fontId="6" fillId="0" borderId="18" xfId="0" applyNumberFormat="1" applyFont="1" applyBorder="1" applyAlignment="1">
      <alignment horizontal="center" vertical="center" wrapText="1"/>
    </xf>
    <xf numFmtId="164" fontId="6" fillId="0" borderId="21" xfId="0" applyNumberFormat="1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wrapText="1"/>
    </xf>
    <xf numFmtId="164" fontId="5" fillId="0" borderId="4" xfId="0" applyNumberFormat="1" applyFont="1" applyBorder="1" applyAlignment="1">
      <alignment horizontal="center" wrapText="1"/>
    </xf>
    <xf numFmtId="49" fontId="5" fillId="0" borderId="6" xfId="0" applyNumberFormat="1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6" fillId="0" borderId="6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164" fontId="6" fillId="3" borderId="17" xfId="0" applyNumberFormat="1" applyFont="1" applyFill="1" applyBorder="1" applyAlignment="1">
      <alignment horizontal="center" wrapText="1"/>
    </xf>
    <xf numFmtId="164" fontId="6" fillId="3" borderId="20" xfId="0" applyNumberFormat="1" applyFont="1" applyFill="1" applyBorder="1" applyAlignment="1">
      <alignment horizontal="center" wrapText="1"/>
    </xf>
    <xf numFmtId="164" fontId="6" fillId="0" borderId="17" xfId="0" applyNumberFormat="1" applyFont="1" applyBorder="1" applyAlignment="1">
      <alignment horizontal="center" wrapText="1"/>
    </xf>
    <xf numFmtId="164" fontId="6" fillId="0" borderId="20" xfId="0" applyNumberFormat="1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0" fillId="0" borderId="3" xfId="0" applyBorder="1"/>
    <xf numFmtId="0" fontId="6" fillId="0" borderId="3" xfId="0" applyFont="1" applyBorder="1" applyAlignment="1">
      <alignment horizontal="left" vertical="top" wrapText="1"/>
    </xf>
    <xf numFmtId="2" fontId="4" fillId="0" borderId="2" xfId="0" applyNumberFormat="1" applyFont="1" applyBorder="1" applyAlignment="1">
      <alignment horizontal="justify" wrapText="1"/>
    </xf>
    <xf numFmtId="0" fontId="4" fillId="0" borderId="3" xfId="0" applyFont="1" applyBorder="1" applyAlignment="1">
      <alignment horizontal="justify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49" fontId="6" fillId="0" borderId="22" xfId="0" applyNumberFormat="1" applyFont="1" applyBorder="1" applyAlignment="1">
      <alignment horizontal="center" wrapText="1"/>
    </xf>
    <xf numFmtId="49" fontId="6" fillId="0" borderId="23" xfId="0" applyNumberFormat="1" applyFont="1" applyBorder="1" applyAlignment="1">
      <alignment horizontal="center" wrapText="1"/>
    </xf>
    <xf numFmtId="49" fontId="6" fillId="0" borderId="17" xfId="0" applyNumberFormat="1" applyFont="1" applyBorder="1" applyAlignment="1">
      <alignment horizontal="center" wrapText="1"/>
    </xf>
    <xf numFmtId="49" fontId="6" fillId="0" borderId="20" xfId="0" applyNumberFormat="1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164" fontId="5" fillId="2" borderId="2" xfId="0" applyNumberFormat="1" applyFont="1" applyFill="1" applyBorder="1" applyAlignment="1">
      <alignment horizontal="center" wrapText="1"/>
    </xf>
    <xf numFmtId="164" fontId="5" fillId="2" borderId="3" xfId="0" applyNumberFormat="1" applyFont="1" applyFill="1" applyBorder="1" applyAlignment="1">
      <alignment horizontal="center" wrapText="1"/>
    </xf>
    <xf numFmtId="164" fontId="6" fillId="0" borderId="18" xfId="0" applyNumberFormat="1" applyFont="1" applyBorder="1" applyAlignment="1">
      <alignment horizontal="center" wrapText="1"/>
    </xf>
    <xf numFmtId="164" fontId="6" fillId="0" borderId="21" xfId="0" applyNumberFormat="1" applyFont="1" applyBorder="1" applyAlignment="1">
      <alignment horizontal="center" wrapText="1"/>
    </xf>
    <xf numFmtId="49" fontId="5" fillId="2" borderId="2" xfId="0" applyNumberFormat="1" applyFont="1" applyFill="1" applyBorder="1" applyAlignment="1">
      <alignment horizontal="center" wrapText="1"/>
    </xf>
    <xf numFmtId="49" fontId="5" fillId="2" borderId="3" xfId="0" applyNumberFormat="1" applyFont="1" applyFill="1" applyBorder="1" applyAlignment="1">
      <alignment horizontal="center" wrapText="1"/>
    </xf>
    <xf numFmtId="0" fontId="6" fillId="0" borderId="17" xfId="0" applyFont="1" applyBorder="1" applyAlignment="1">
      <alignment vertical="top" wrapText="1"/>
    </xf>
    <xf numFmtId="0" fontId="6" fillId="0" borderId="20" xfId="0" applyFont="1" applyBorder="1" applyAlignment="1">
      <alignment vertical="top" wrapText="1"/>
    </xf>
    <xf numFmtId="164" fontId="6" fillId="3" borderId="6" xfId="0" applyNumberFormat="1" applyFont="1" applyFill="1" applyBorder="1" applyAlignment="1">
      <alignment horizontal="center" wrapText="1"/>
    </xf>
    <xf numFmtId="0" fontId="6" fillId="0" borderId="24" xfId="0" applyFont="1" applyBorder="1" applyAlignment="1">
      <alignment vertical="top" wrapText="1"/>
    </xf>
    <xf numFmtId="0" fontId="6" fillId="0" borderId="25" xfId="0" applyFont="1" applyBorder="1" applyAlignment="1">
      <alignment vertical="top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6" fillId="2" borderId="2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6" fillId="2" borderId="6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16" xfId="0" applyFont="1" applyBorder="1" applyAlignment="1">
      <alignment vertical="top" wrapText="1"/>
    </xf>
    <xf numFmtId="0" fontId="6" fillId="0" borderId="19" xfId="0" applyFont="1" applyBorder="1" applyAlignment="1">
      <alignment vertical="top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3" borderId="2" xfId="0" applyFont="1" applyFill="1" applyBorder="1" applyAlignment="1">
      <alignment vertical="top" wrapText="1"/>
    </xf>
    <xf numFmtId="0" fontId="6" fillId="3" borderId="6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154"/>
  <sheetViews>
    <sheetView tabSelected="1" view="pageBreakPreview" zoomScale="86" zoomScaleNormal="100" zoomScaleSheetLayoutView="86" workbookViewId="0">
      <selection activeCell="H75" sqref="H75:H82"/>
    </sheetView>
  </sheetViews>
  <sheetFormatPr defaultRowHeight="15"/>
  <cols>
    <col min="2" max="2" width="37.7109375" customWidth="1"/>
    <col min="5" max="5" width="21.5703125" customWidth="1"/>
    <col min="6" max="6" width="9.28515625" bestFit="1" customWidth="1"/>
    <col min="7" max="7" width="11.85546875" customWidth="1"/>
    <col min="8" max="8" width="12.140625" customWidth="1"/>
    <col min="9" max="9" width="14.28515625" customWidth="1"/>
    <col min="10" max="10" width="0.42578125" customWidth="1"/>
    <col min="13" max="14" width="10.42578125" bestFit="1" customWidth="1"/>
  </cols>
  <sheetData>
    <row r="2" spans="2:9">
      <c r="G2" s="121" t="s">
        <v>40</v>
      </c>
      <c r="H2" s="121"/>
      <c r="I2" s="121"/>
    </row>
    <row r="4" spans="2:9">
      <c r="G4" s="121" t="s">
        <v>35</v>
      </c>
      <c r="H4" s="121"/>
      <c r="I4" s="121"/>
    </row>
    <row r="5" spans="2:9">
      <c r="D5" s="122" t="s">
        <v>36</v>
      </c>
      <c r="E5" s="122"/>
      <c r="F5" s="122"/>
      <c r="G5" s="122"/>
      <c r="H5" s="122"/>
      <c r="I5" s="122"/>
    </row>
    <row r="6" spans="2:9">
      <c r="D6" s="122" t="s">
        <v>48</v>
      </c>
      <c r="E6" s="122"/>
      <c r="F6" s="122"/>
      <c r="G6" s="122"/>
      <c r="H6" s="122"/>
      <c r="I6" s="122"/>
    </row>
    <row r="7" spans="2:9">
      <c r="D7" s="122" t="s">
        <v>49</v>
      </c>
      <c r="E7" s="122"/>
      <c r="F7" s="122"/>
      <c r="G7" s="122"/>
      <c r="H7" s="122"/>
      <c r="I7" s="122"/>
    </row>
    <row r="9" spans="2:9" ht="18.75">
      <c r="B9" s="119" t="s">
        <v>31</v>
      </c>
      <c r="C9" s="119"/>
      <c r="D9" s="119"/>
      <c r="E9" s="119"/>
      <c r="F9" s="119"/>
      <c r="G9" s="119"/>
      <c r="H9" s="119"/>
      <c r="I9" s="119"/>
    </row>
    <row r="10" spans="2:9" ht="18.75">
      <c r="B10" s="119" t="s">
        <v>32</v>
      </c>
      <c r="C10" s="119"/>
      <c r="D10" s="119"/>
      <c r="E10" s="119"/>
      <c r="F10" s="119"/>
      <c r="G10" s="119"/>
      <c r="H10" s="119"/>
      <c r="I10" s="119"/>
    </row>
    <row r="11" spans="2:9" ht="18.75">
      <c r="B11" s="119" t="s">
        <v>33</v>
      </c>
      <c r="C11" s="119"/>
      <c r="D11" s="119"/>
      <c r="E11" s="119"/>
      <c r="F11" s="119"/>
      <c r="G11" s="119"/>
      <c r="H11" s="119"/>
      <c r="I11" s="119"/>
    </row>
    <row r="12" spans="2:9" ht="18.75">
      <c r="B12" s="119" t="s">
        <v>50</v>
      </c>
      <c r="C12" s="119"/>
      <c r="D12" s="119"/>
      <c r="E12" s="119"/>
      <c r="F12" s="119"/>
      <c r="G12" s="119"/>
      <c r="H12" s="119"/>
      <c r="I12" s="119"/>
    </row>
    <row r="13" spans="2:9">
      <c r="B13" s="32"/>
      <c r="C13" s="32"/>
      <c r="D13" s="32"/>
      <c r="E13" s="32"/>
      <c r="F13" s="32"/>
      <c r="G13" s="32"/>
      <c r="H13" s="32"/>
      <c r="I13" s="32"/>
    </row>
    <row r="14" spans="2:9" ht="15.75" thickBot="1">
      <c r="H14" s="120" t="s">
        <v>34</v>
      </c>
      <c r="I14" s="120"/>
    </row>
    <row r="15" spans="2:9">
      <c r="B15" s="117" t="s">
        <v>0</v>
      </c>
      <c r="C15" s="117" t="s">
        <v>1</v>
      </c>
      <c r="D15" s="117" t="s">
        <v>2</v>
      </c>
      <c r="E15" s="117" t="s">
        <v>3</v>
      </c>
      <c r="F15" s="117" t="s">
        <v>4</v>
      </c>
      <c r="G15" s="123" t="s">
        <v>41</v>
      </c>
      <c r="H15" s="123" t="s">
        <v>44</v>
      </c>
      <c r="I15" s="123" t="s">
        <v>51</v>
      </c>
    </row>
    <row r="16" spans="2:9" ht="15.75" thickBot="1">
      <c r="B16" s="118"/>
      <c r="C16" s="118"/>
      <c r="D16" s="118"/>
      <c r="E16" s="118"/>
      <c r="F16" s="118"/>
      <c r="G16" s="124"/>
      <c r="H16" s="124"/>
      <c r="I16" s="124"/>
    </row>
    <row r="17" spans="2:17">
      <c r="B17" s="123" t="s">
        <v>5</v>
      </c>
      <c r="C17" s="143"/>
      <c r="D17" s="202"/>
      <c r="E17" s="202"/>
      <c r="F17" s="202"/>
      <c r="G17" s="200">
        <f>G19+G67+G86+G101+G117+G135+G145</f>
        <v>91142.399999999994</v>
      </c>
      <c r="H17" s="200">
        <f>H19+H67+H86+H101+H117+H135+H145+H113</f>
        <v>25419.1</v>
      </c>
      <c r="I17" s="200">
        <f>I19+I67+I86+I101+I117+I135+I145+I113</f>
        <v>62278.600000000006</v>
      </c>
    </row>
    <row r="18" spans="2:17" ht="15.75" thickBot="1">
      <c r="B18" s="124"/>
      <c r="C18" s="144"/>
      <c r="D18" s="203"/>
      <c r="E18" s="203"/>
      <c r="F18" s="203"/>
      <c r="G18" s="201"/>
      <c r="H18" s="201"/>
      <c r="I18" s="201"/>
    </row>
    <row r="19" spans="2:17">
      <c r="B19" s="187" t="s">
        <v>6</v>
      </c>
      <c r="C19" s="141" t="s">
        <v>24</v>
      </c>
      <c r="D19" s="143"/>
      <c r="E19" s="143"/>
      <c r="F19" s="143"/>
      <c r="G19" s="131">
        <f>G21+G34+G42+G46+G51</f>
        <v>8390.7999999999993</v>
      </c>
      <c r="H19" s="131">
        <f>H21+H46+H51+H44</f>
        <v>7388.2</v>
      </c>
      <c r="I19" s="131">
        <f>I21+I34+I42+I46+I51</f>
        <v>6573.7999999999993</v>
      </c>
    </row>
    <row r="20" spans="2:17" ht="15.75" thickBot="1">
      <c r="B20" s="188"/>
      <c r="C20" s="142"/>
      <c r="D20" s="144"/>
      <c r="E20" s="144"/>
      <c r="F20" s="144"/>
      <c r="G20" s="124"/>
      <c r="H20" s="124"/>
      <c r="I20" s="132"/>
      <c r="Q20" s="31"/>
    </row>
    <row r="21" spans="2:17" ht="88.5" customHeight="1" thickBot="1">
      <c r="B21" s="73" t="s">
        <v>52</v>
      </c>
      <c r="C21" s="141" t="s">
        <v>24</v>
      </c>
      <c r="D21" s="19" t="s">
        <v>25</v>
      </c>
      <c r="E21" s="3"/>
      <c r="F21" s="3"/>
      <c r="G21" s="54">
        <f>G22</f>
        <v>8035.9999999999991</v>
      </c>
      <c r="H21" s="54">
        <f>H22</f>
        <v>6600.2</v>
      </c>
      <c r="I21" s="54">
        <f>I22</f>
        <v>5838.9</v>
      </c>
      <c r="L21" s="31"/>
      <c r="M21" s="31"/>
      <c r="N21" s="31"/>
    </row>
    <row r="22" spans="2:17" ht="409.5" hidden="1" customHeight="1">
      <c r="B22" s="196" t="s">
        <v>123</v>
      </c>
      <c r="C22" s="142"/>
      <c r="D22" s="4"/>
      <c r="E22" s="4"/>
      <c r="F22" s="4"/>
      <c r="G22" s="111">
        <f>G24+G28</f>
        <v>8035.9999999999991</v>
      </c>
      <c r="H22" s="113">
        <f>H24+H28</f>
        <v>6600.2</v>
      </c>
      <c r="I22" s="113">
        <f>I24+I28</f>
        <v>5838.9</v>
      </c>
    </row>
    <row r="23" spans="2:17" ht="68.25" customHeight="1" thickBot="1">
      <c r="B23" s="197"/>
      <c r="C23" s="28" t="s">
        <v>24</v>
      </c>
      <c r="D23" s="18" t="s">
        <v>25</v>
      </c>
      <c r="E23" s="18" t="s">
        <v>24</v>
      </c>
      <c r="F23" s="5"/>
      <c r="G23" s="198"/>
      <c r="H23" s="114"/>
      <c r="I23" s="114"/>
    </row>
    <row r="24" spans="2:17" ht="48.75" customHeight="1">
      <c r="B24" s="68" t="s">
        <v>53</v>
      </c>
      <c r="C24" s="65" t="s">
        <v>24</v>
      </c>
      <c r="D24" s="75" t="s">
        <v>25</v>
      </c>
      <c r="E24" s="76" t="s">
        <v>54</v>
      </c>
      <c r="F24" s="76"/>
      <c r="G24" s="98">
        <f>G25+G26</f>
        <v>8035.7999999999993</v>
      </c>
      <c r="H24" s="71">
        <f>H25+H26</f>
        <v>6600</v>
      </c>
      <c r="I24" s="77">
        <f>I25+I26</f>
        <v>5838.7</v>
      </c>
    </row>
    <row r="25" spans="2:17" ht="96.75" customHeight="1">
      <c r="B25" s="78" t="s">
        <v>57</v>
      </c>
      <c r="C25" s="79" t="s">
        <v>24</v>
      </c>
      <c r="D25" s="80" t="s">
        <v>25</v>
      </c>
      <c r="E25" s="81" t="s">
        <v>55</v>
      </c>
      <c r="F25" s="81">
        <v>120</v>
      </c>
      <c r="G25" s="84">
        <v>7488.9</v>
      </c>
      <c r="H25" s="82">
        <v>6590</v>
      </c>
      <c r="I25" s="83">
        <v>5788.7</v>
      </c>
    </row>
    <row r="26" spans="2:17" ht="105.75" customHeight="1">
      <c r="B26" s="218" t="s">
        <v>58</v>
      </c>
      <c r="C26" s="169" t="s">
        <v>24</v>
      </c>
      <c r="D26" s="169" t="s">
        <v>25</v>
      </c>
      <c r="E26" s="195" t="s">
        <v>56</v>
      </c>
      <c r="F26" s="195">
        <v>240</v>
      </c>
      <c r="G26" s="220">
        <v>546.9</v>
      </c>
      <c r="H26" s="133">
        <v>10</v>
      </c>
      <c r="I26" s="133">
        <v>50</v>
      </c>
    </row>
    <row r="27" spans="2:17" ht="15" hidden="1" customHeight="1">
      <c r="B27" s="219"/>
      <c r="C27" s="169"/>
      <c r="D27" s="169"/>
      <c r="E27" s="195"/>
      <c r="F27" s="195"/>
      <c r="G27" s="220"/>
      <c r="H27" s="133"/>
      <c r="I27" s="133"/>
      <c r="J27" s="34"/>
    </row>
    <row r="28" spans="2:17" ht="41.25" customHeight="1">
      <c r="B28" s="221" t="s">
        <v>59</v>
      </c>
      <c r="C28" s="204" t="s">
        <v>24</v>
      </c>
      <c r="D28" s="206" t="s">
        <v>25</v>
      </c>
      <c r="E28" s="208">
        <v>99</v>
      </c>
      <c r="F28" s="208"/>
      <c r="G28" s="191">
        <v>0.2</v>
      </c>
      <c r="H28" s="193">
        <f>H30</f>
        <v>0.2</v>
      </c>
      <c r="I28" s="214">
        <f>I30</f>
        <v>0.2</v>
      </c>
    </row>
    <row r="29" spans="2:17" ht="17.25" customHeight="1">
      <c r="B29" s="222"/>
      <c r="C29" s="205"/>
      <c r="D29" s="207"/>
      <c r="E29" s="209"/>
      <c r="F29" s="209"/>
      <c r="G29" s="192"/>
      <c r="H29" s="194"/>
      <c r="I29" s="215"/>
      <c r="J29" s="34"/>
    </row>
    <row r="30" spans="2:17" ht="20.25" customHeight="1">
      <c r="B30" s="221" t="s">
        <v>61</v>
      </c>
      <c r="C30" s="204" t="s">
        <v>24</v>
      </c>
      <c r="D30" s="206" t="s">
        <v>25</v>
      </c>
      <c r="E30" s="208" t="s">
        <v>60</v>
      </c>
      <c r="F30" s="208"/>
      <c r="G30" s="191">
        <v>0.2</v>
      </c>
      <c r="H30" s="193">
        <f>H32</f>
        <v>0.2</v>
      </c>
      <c r="I30" s="214">
        <f>I32</f>
        <v>0.2</v>
      </c>
    </row>
    <row r="31" spans="2:17" ht="11.25" customHeight="1">
      <c r="B31" s="222"/>
      <c r="C31" s="205"/>
      <c r="D31" s="207"/>
      <c r="E31" s="209"/>
      <c r="F31" s="209"/>
      <c r="G31" s="192"/>
      <c r="H31" s="194"/>
      <c r="I31" s="215"/>
      <c r="J31" s="34"/>
    </row>
    <row r="32" spans="2:17" ht="180.75" customHeight="1">
      <c r="B32" s="218" t="s">
        <v>62</v>
      </c>
      <c r="C32" s="169" t="s">
        <v>24</v>
      </c>
      <c r="D32" s="169" t="s">
        <v>25</v>
      </c>
      <c r="E32" s="195" t="s">
        <v>7</v>
      </c>
      <c r="F32" s="195">
        <v>240</v>
      </c>
      <c r="G32" s="133">
        <v>0.2</v>
      </c>
      <c r="H32" s="133">
        <v>0.2</v>
      </c>
      <c r="I32" s="133">
        <v>0.2</v>
      </c>
      <c r="J32" s="34"/>
    </row>
    <row r="33" spans="1:10" ht="6.75" customHeight="1" thickBot="1">
      <c r="B33" s="197"/>
      <c r="C33" s="108"/>
      <c r="D33" s="108"/>
      <c r="E33" s="110"/>
      <c r="F33" s="110"/>
      <c r="G33" s="114"/>
      <c r="H33" s="114"/>
      <c r="I33" s="114"/>
      <c r="J33" s="34"/>
    </row>
    <row r="34" spans="1:10" ht="15" customHeight="1">
      <c r="A34" s="103"/>
      <c r="B34" s="174" t="s">
        <v>63</v>
      </c>
      <c r="C34" s="141" t="s">
        <v>24</v>
      </c>
      <c r="D34" s="141" t="s">
        <v>42</v>
      </c>
      <c r="E34" s="143"/>
      <c r="F34" s="143"/>
      <c r="G34" s="131">
        <f>G38</f>
        <v>134.80000000000001</v>
      </c>
      <c r="H34" s="131">
        <v>0</v>
      </c>
      <c r="I34" s="131">
        <v>0</v>
      </c>
      <c r="J34" s="34"/>
    </row>
    <row r="35" spans="1:10" ht="61.5" customHeight="1" thickBot="1">
      <c r="A35" s="103"/>
      <c r="B35" s="175"/>
      <c r="C35" s="142"/>
      <c r="D35" s="142"/>
      <c r="E35" s="144"/>
      <c r="F35" s="144"/>
      <c r="G35" s="132"/>
      <c r="H35" s="132"/>
      <c r="I35" s="132"/>
      <c r="J35" s="34"/>
    </row>
    <row r="36" spans="1:10" ht="15" customHeight="1">
      <c r="A36" s="103"/>
      <c r="B36" s="172" t="s">
        <v>59</v>
      </c>
      <c r="C36" s="107" t="s">
        <v>24</v>
      </c>
      <c r="D36" s="107" t="s">
        <v>42</v>
      </c>
      <c r="E36" s="170">
        <v>99</v>
      </c>
      <c r="F36" s="143"/>
      <c r="G36" s="131">
        <f>G38</f>
        <v>134.80000000000001</v>
      </c>
      <c r="H36" s="131">
        <v>0</v>
      </c>
      <c r="I36" s="131">
        <v>0</v>
      </c>
      <c r="J36" s="34"/>
    </row>
    <row r="37" spans="1:10" ht="33" customHeight="1" thickBot="1">
      <c r="A37" s="103"/>
      <c r="B37" s="199"/>
      <c r="C37" s="108"/>
      <c r="D37" s="108"/>
      <c r="E37" s="178"/>
      <c r="F37" s="144"/>
      <c r="G37" s="132"/>
      <c r="H37" s="132"/>
      <c r="I37" s="132"/>
      <c r="J37" s="34"/>
    </row>
    <row r="38" spans="1:10" ht="15" customHeight="1">
      <c r="A38" s="103"/>
      <c r="B38" s="172" t="s">
        <v>61</v>
      </c>
      <c r="C38" s="107" t="s">
        <v>24</v>
      </c>
      <c r="D38" s="107" t="s">
        <v>42</v>
      </c>
      <c r="E38" s="170" t="s">
        <v>60</v>
      </c>
      <c r="F38" s="143"/>
      <c r="G38" s="131">
        <f>G40</f>
        <v>134.80000000000001</v>
      </c>
      <c r="H38" s="131">
        <v>0</v>
      </c>
      <c r="I38" s="131">
        <v>0</v>
      </c>
      <c r="J38" s="34"/>
    </row>
    <row r="39" spans="1:10" ht="15" customHeight="1" thickBot="1">
      <c r="A39" s="103"/>
      <c r="B39" s="199"/>
      <c r="C39" s="108"/>
      <c r="D39" s="108"/>
      <c r="E39" s="178"/>
      <c r="F39" s="144"/>
      <c r="G39" s="132"/>
      <c r="H39" s="132"/>
      <c r="I39" s="132"/>
      <c r="J39" s="34"/>
    </row>
    <row r="40" spans="1:10" ht="15" customHeight="1">
      <c r="A40" s="103"/>
      <c r="B40" s="172" t="s">
        <v>64</v>
      </c>
      <c r="C40" s="141" t="s">
        <v>24</v>
      </c>
      <c r="D40" s="141" t="s">
        <v>42</v>
      </c>
      <c r="E40" s="170" t="s">
        <v>43</v>
      </c>
      <c r="F40" s="170">
        <v>540</v>
      </c>
      <c r="G40" s="113">
        <v>134.80000000000001</v>
      </c>
      <c r="H40" s="113">
        <v>0</v>
      </c>
      <c r="I40" s="113">
        <v>0</v>
      </c>
      <c r="J40" s="34"/>
    </row>
    <row r="41" spans="1:10" ht="179.25" customHeight="1" thickBot="1">
      <c r="A41" s="103"/>
      <c r="B41" s="199"/>
      <c r="C41" s="142"/>
      <c r="D41" s="142"/>
      <c r="E41" s="178"/>
      <c r="F41" s="178"/>
      <c r="G41" s="114"/>
      <c r="H41" s="114"/>
      <c r="I41" s="114"/>
      <c r="J41" s="34"/>
    </row>
    <row r="42" spans="1:10" ht="36.75" customHeight="1" thickBot="1">
      <c r="A42" s="57"/>
      <c r="B42" s="63" t="s">
        <v>47</v>
      </c>
      <c r="C42" s="59" t="s">
        <v>24</v>
      </c>
      <c r="D42" s="59" t="s">
        <v>45</v>
      </c>
      <c r="E42" s="60"/>
      <c r="F42" s="60"/>
      <c r="G42" s="97">
        <v>0</v>
      </c>
      <c r="H42" s="97">
        <v>402.3</v>
      </c>
      <c r="I42" s="97">
        <v>0</v>
      </c>
      <c r="J42" s="34"/>
    </row>
    <row r="43" spans="1:10" ht="61.5" customHeight="1" thickBot="1">
      <c r="A43" s="57"/>
      <c r="B43" s="85" t="s">
        <v>59</v>
      </c>
      <c r="C43" s="59" t="s">
        <v>24</v>
      </c>
      <c r="D43" s="59" t="s">
        <v>45</v>
      </c>
      <c r="E43" s="60">
        <v>99</v>
      </c>
      <c r="F43" s="60"/>
      <c r="G43" s="61">
        <v>0</v>
      </c>
      <c r="H43" s="61">
        <v>402.3</v>
      </c>
      <c r="I43" s="61">
        <v>0</v>
      </c>
      <c r="J43" s="34"/>
    </row>
    <row r="44" spans="1:10" ht="24.75" customHeight="1" thickBot="1">
      <c r="A44" s="57"/>
      <c r="B44" s="85" t="s">
        <v>61</v>
      </c>
      <c r="C44" s="59" t="s">
        <v>24</v>
      </c>
      <c r="D44" s="59" t="s">
        <v>45</v>
      </c>
      <c r="E44" s="60" t="s">
        <v>60</v>
      </c>
      <c r="F44" s="60"/>
      <c r="G44" s="61">
        <v>0</v>
      </c>
      <c r="H44" s="61">
        <v>402.3</v>
      </c>
      <c r="I44" s="61">
        <v>0</v>
      </c>
      <c r="J44" s="34"/>
    </row>
    <row r="45" spans="1:10" ht="45.75" thickBot="1">
      <c r="A45" s="57"/>
      <c r="B45" s="86" t="s">
        <v>65</v>
      </c>
      <c r="C45" s="56" t="s">
        <v>24</v>
      </c>
      <c r="D45" s="56" t="s">
        <v>45</v>
      </c>
      <c r="E45" s="62" t="s">
        <v>46</v>
      </c>
      <c r="F45" s="58">
        <v>880</v>
      </c>
      <c r="G45" s="55">
        <v>0</v>
      </c>
      <c r="H45" s="55">
        <v>402.3</v>
      </c>
      <c r="I45" s="55">
        <v>0</v>
      </c>
      <c r="J45" s="34"/>
    </row>
    <row r="46" spans="1:10">
      <c r="B46" s="189" t="s">
        <v>8</v>
      </c>
      <c r="C46" s="141" t="s">
        <v>24</v>
      </c>
      <c r="D46" s="123">
        <v>11</v>
      </c>
      <c r="E46" s="143"/>
      <c r="F46" s="143"/>
      <c r="G46" s="131">
        <v>42.5</v>
      </c>
      <c r="H46" s="131">
        <v>10</v>
      </c>
      <c r="I46" s="131">
        <v>10</v>
      </c>
      <c r="J46" s="34"/>
    </row>
    <row r="47" spans="1:10" ht="15.75" thickBot="1">
      <c r="B47" s="190"/>
      <c r="C47" s="142"/>
      <c r="D47" s="124"/>
      <c r="E47" s="144"/>
      <c r="F47" s="144"/>
      <c r="G47" s="132"/>
      <c r="H47" s="132"/>
      <c r="I47" s="132"/>
      <c r="J47" s="34"/>
    </row>
    <row r="48" spans="1:10" ht="52.5" customHeight="1" thickBot="1">
      <c r="B48" s="8" t="s">
        <v>59</v>
      </c>
      <c r="C48" s="66" t="s">
        <v>24</v>
      </c>
      <c r="D48" s="5">
        <v>11</v>
      </c>
      <c r="E48" s="5">
        <v>99</v>
      </c>
      <c r="F48" s="5"/>
      <c r="G48" s="25">
        <v>42.5</v>
      </c>
      <c r="H48" s="25">
        <v>10</v>
      </c>
      <c r="I48" s="25">
        <v>10</v>
      </c>
      <c r="J48" s="34"/>
    </row>
    <row r="49" spans="1:10" ht="45" customHeight="1" thickBot="1">
      <c r="B49" s="8" t="s">
        <v>66</v>
      </c>
      <c r="C49" s="66" t="s">
        <v>24</v>
      </c>
      <c r="D49" s="5">
        <v>11</v>
      </c>
      <c r="E49" s="5" t="s">
        <v>67</v>
      </c>
      <c r="F49" s="5"/>
      <c r="G49" s="25">
        <v>42.5</v>
      </c>
      <c r="H49" s="25">
        <v>10</v>
      </c>
      <c r="I49" s="25">
        <v>10</v>
      </c>
      <c r="J49" s="34"/>
    </row>
    <row r="50" spans="1:10" ht="79.5" customHeight="1" thickBot="1">
      <c r="B50" s="8" t="s">
        <v>68</v>
      </c>
      <c r="C50" s="20" t="s">
        <v>24</v>
      </c>
      <c r="D50" s="5">
        <v>11</v>
      </c>
      <c r="E50" s="5" t="s">
        <v>9</v>
      </c>
      <c r="F50" s="5">
        <v>870</v>
      </c>
      <c r="G50" s="25">
        <v>42.5</v>
      </c>
      <c r="H50" s="25">
        <v>10</v>
      </c>
      <c r="I50" s="25">
        <v>10</v>
      </c>
      <c r="J50" s="34"/>
    </row>
    <row r="51" spans="1:10" ht="15.75" customHeight="1">
      <c r="B51" s="231" t="s">
        <v>10</v>
      </c>
      <c r="C51" s="216" t="s">
        <v>24</v>
      </c>
      <c r="D51" s="6"/>
      <c r="E51" s="210"/>
      <c r="F51" s="210"/>
      <c r="G51" s="212">
        <f>G53+G61</f>
        <v>177.5</v>
      </c>
      <c r="H51" s="212">
        <f>H53+H61+H64</f>
        <v>375.7</v>
      </c>
      <c r="I51" s="212">
        <f>I53+I61+I64</f>
        <v>724.9</v>
      </c>
      <c r="J51" s="34"/>
    </row>
    <row r="52" spans="1:10" ht="15.75" thickBot="1">
      <c r="B52" s="232"/>
      <c r="C52" s="217"/>
      <c r="D52" s="7">
        <v>13</v>
      </c>
      <c r="E52" s="211"/>
      <c r="F52" s="211"/>
      <c r="G52" s="213"/>
      <c r="H52" s="213"/>
      <c r="I52" s="213"/>
      <c r="J52" s="34"/>
    </row>
    <row r="53" spans="1:10" ht="15" customHeight="1">
      <c r="B53" s="225" t="s">
        <v>69</v>
      </c>
      <c r="C53" s="180" t="s">
        <v>24</v>
      </c>
      <c r="D53" s="167">
        <v>13</v>
      </c>
      <c r="E53" s="180" t="s">
        <v>24</v>
      </c>
      <c r="F53" s="167"/>
      <c r="G53" s="182">
        <f>G55</f>
        <v>135.5</v>
      </c>
      <c r="H53" s="134">
        <f>H55</f>
        <v>30</v>
      </c>
      <c r="I53" s="134">
        <f>I55</f>
        <v>135.5</v>
      </c>
      <c r="J53" s="34"/>
    </row>
    <row r="54" spans="1:10" ht="45.75" customHeight="1" thickBot="1">
      <c r="B54" s="226"/>
      <c r="C54" s="181"/>
      <c r="D54" s="168"/>
      <c r="E54" s="181"/>
      <c r="F54" s="168"/>
      <c r="G54" s="183"/>
      <c r="H54" s="136"/>
      <c r="I54" s="136"/>
      <c r="J54" s="34"/>
    </row>
    <row r="55" spans="1:10" ht="15" customHeight="1">
      <c r="B55" s="225" t="s">
        <v>53</v>
      </c>
      <c r="C55" s="180" t="s">
        <v>24</v>
      </c>
      <c r="D55" s="167">
        <v>13</v>
      </c>
      <c r="E55" s="180" t="s">
        <v>54</v>
      </c>
      <c r="F55" s="167"/>
      <c r="G55" s="182">
        <f>G57+G59</f>
        <v>135.5</v>
      </c>
      <c r="H55" s="134">
        <f>H57+H59</f>
        <v>30</v>
      </c>
      <c r="I55" s="134">
        <f>I57+I59</f>
        <v>135.5</v>
      </c>
      <c r="J55" s="34"/>
    </row>
    <row r="56" spans="1:10" ht="35.25" customHeight="1" thickBot="1">
      <c r="B56" s="226"/>
      <c r="C56" s="181"/>
      <c r="D56" s="168"/>
      <c r="E56" s="181"/>
      <c r="F56" s="168"/>
      <c r="G56" s="183"/>
      <c r="H56" s="136"/>
      <c r="I56" s="136"/>
      <c r="J56" s="34"/>
    </row>
    <row r="57" spans="1:10" ht="15" customHeight="1">
      <c r="B57" s="225" t="s">
        <v>70</v>
      </c>
      <c r="C57" s="180" t="s">
        <v>24</v>
      </c>
      <c r="D57" s="167">
        <v>13</v>
      </c>
      <c r="E57" s="167" t="s">
        <v>71</v>
      </c>
      <c r="F57" s="167">
        <v>850</v>
      </c>
      <c r="G57" s="182">
        <v>20</v>
      </c>
      <c r="H57" s="134">
        <v>20</v>
      </c>
      <c r="I57" s="134">
        <v>20</v>
      </c>
      <c r="J57" s="34"/>
    </row>
    <row r="58" spans="1:10" ht="39" customHeight="1" thickBot="1">
      <c r="B58" s="226"/>
      <c r="C58" s="181"/>
      <c r="D58" s="168"/>
      <c r="E58" s="168"/>
      <c r="F58" s="168"/>
      <c r="G58" s="183"/>
      <c r="H58" s="136"/>
      <c r="I58" s="136"/>
      <c r="J58" s="34"/>
    </row>
    <row r="59" spans="1:10" ht="15" customHeight="1">
      <c r="B59" s="225" t="s">
        <v>72</v>
      </c>
      <c r="C59" s="180" t="s">
        <v>24</v>
      </c>
      <c r="D59" s="167">
        <v>13</v>
      </c>
      <c r="E59" s="167" t="s">
        <v>73</v>
      </c>
      <c r="F59" s="167">
        <v>850</v>
      </c>
      <c r="G59" s="182">
        <v>115.5</v>
      </c>
      <c r="H59" s="134">
        <v>10</v>
      </c>
      <c r="I59" s="134">
        <v>115.5</v>
      </c>
      <c r="J59" s="34"/>
    </row>
    <row r="60" spans="1:10" ht="33.75" customHeight="1" thickBot="1">
      <c r="B60" s="226"/>
      <c r="C60" s="181"/>
      <c r="D60" s="168"/>
      <c r="E60" s="168"/>
      <c r="F60" s="168"/>
      <c r="G60" s="183"/>
      <c r="H60" s="136"/>
      <c r="I60" s="136"/>
      <c r="J60" s="34"/>
    </row>
    <row r="61" spans="1:10" ht="45.75" customHeight="1" thickBot="1">
      <c r="B61" s="10" t="s">
        <v>74</v>
      </c>
      <c r="C61" s="67" t="s">
        <v>24</v>
      </c>
      <c r="D61" s="11">
        <v>13</v>
      </c>
      <c r="E61" s="87" t="s">
        <v>42</v>
      </c>
      <c r="F61" s="11"/>
      <c r="G61" s="29">
        <v>42</v>
      </c>
      <c r="H61" s="27">
        <v>12.7</v>
      </c>
      <c r="I61" s="27">
        <v>35</v>
      </c>
      <c r="J61" s="34"/>
    </row>
    <row r="62" spans="1:10" ht="68.25" customHeight="1" thickBot="1">
      <c r="B62" s="10" t="s">
        <v>75</v>
      </c>
      <c r="C62" s="67" t="s">
        <v>24</v>
      </c>
      <c r="D62" s="11">
        <v>13</v>
      </c>
      <c r="E62" s="11" t="s">
        <v>138</v>
      </c>
      <c r="F62" s="11">
        <v>240</v>
      </c>
      <c r="G62" s="29">
        <v>42</v>
      </c>
      <c r="H62" s="27">
        <v>12.7</v>
      </c>
      <c r="I62" s="27">
        <v>35</v>
      </c>
      <c r="J62" s="34"/>
    </row>
    <row r="63" spans="1:10" ht="110.25" customHeight="1" thickBot="1">
      <c r="B63" s="10" t="s">
        <v>76</v>
      </c>
      <c r="C63" s="21" t="s">
        <v>24</v>
      </c>
      <c r="D63" s="11">
        <v>13</v>
      </c>
      <c r="E63" s="11" t="s">
        <v>139</v>
      </c>
      <c r="F63" s="11">
        <v>240</v>
      </c>
      <c r="G63" s="29">
        <v>42</v>
      </c>
      <c r="H63" s="27">
        <v>12.7</v>
      </c>
      <c r="I63" s="27">
        <v>35</v>
      </c>
      <c r="J63" s="34"/>
    </row>
    <row r="64" spans="1:10" ht="51" customHeight="1" thickBot="1">
      <c r="A64" s="9"/>
      <c r="B64" s="72" t="s">
        <v>59</v>
      </c>
      <c r="C64" s="22" t="s">
        <v>24</v>
      </c>
      <c r="D64" s="12">
        <v>13</v>
      </c>
      <c r="E64" s="12">
        <v>99</v>
      </c>
      <c r="F64" s="12"/>
      <c r="G64" s="27">
        <v>0</v>
      </c>
      <c r="H64" s="27">
        <v>333</v>
      </c>
      <c r="I64" s="27">
        <v>554.4</v>
      </c>
      <c r="J64" s="34"/>
    </row>
    <row r="65" spans="1:10" ht="42" customHeight="1" thickBot="1">
      <c r="A65" s="9"/>
      <c r="B65" s="72" t="s">
        <v>61</v>
      </c>
      <c r="C65" s="22" t="s">
        <v>24</v>
      </c>
      <c r="D65" s="12">
        <v>13</v>
      </c>
      <c r="E65" s="12" t="s">
        <v>77</v>
      </c>
      <c r="F65" s="12"/>
      <c r="G65" s="27">
        <v>0</v>
      </c>
      <c r="H65" s="27">
        <v>333</v>
      </c>
      <c r="I65" s="27">
        <v>554.4</v>
      </c>
      <c r="J65" s="34"/>
    </row>
    <row r="66" spans="1:10" ht="46.5" customHeight="1" thickBot="1">
      <c r="A66" s="9"/>
      <c r="B66" s="72" t="s">
        <v>78</v>
      </c>
      <c r="C66" s="22" t="s">
        <v>24</v>
      </c>
      <c r="D66" s="12">
        <v>13</v>
      </c>
      <c r="E66" s="12" t="s">
        <v>11</v>
      </c>
      <c r="F66" s="12">
        <v>880</v>
      </c>
      <c r="G66" s="27">
        <v>0</v>
      </c>
      <c r="H66" s="27">
        <v>333</v>
      </c>
      <c r="I66" s="27">
        <v>554.4</v>
      </c>
      <c r="J66" s="34"/>
    </row>
    <row r="67" spans="1:10" ht="15" customHeight="1">
      <c r="B67" s="223" t="s">
        <v>83</v>
      </c>
      <c r="C67" s="141" t="s">
        <v>26</v>
      </c>
      <c r="D67" s="170"/>
      <c r="E67" s="170"/>
      <c r="F67" s="170"/>
      <c r="G67" s="131">
        <f>G73</f>
        <v>163.4</v>
      </c>
      <c r="H67" s="131">
        <f>H73</f>
        <v>179.3</v>
      </c>
      <c r="I67" s="131">
        <f>I69</f>
        <v>185.6</v>
      </c>
      <c r="J67" s="34"/>
    </row>
    <row r="68" spans="1:10" ht="15.75" customHeight="1" thickBot="1">
      <c r="B68" s="224"/>
      <c r="C68" s="142"/>
      <c r="D68" s="178"/>
      <c r="E68" s="178"/>
      <c r="F68" s="178"/>
      <c r="G68" s="132"/>
      <c r="H68" s="132"/>
      <c r="I68" s="132"/>
      <c r="J68" s="34"/>
    </row>
    <row r="69" spans="1:10" ht="15" customHeight="1">
      <c r="B69" s="172" t="s">
        <v>12</v>
      </c>
      <c r="C69" s="107" t="s">
        <v>26</v>
      </c>
      <c r="D69" s="107" t="s">
        <v>27</v>
      </c>
      <c r="E69" s="170"/>
      <c r="F69" s="170"/>
      <c r="G69" s="113">
        <f>G73+G81</f>
        <v>163.4</v>
      </c>
      <c r="H69" s="113">
        <f>H73</f>
        <v>179.3</v>
      </c>
      <c r="I69" s="113">
        <f>I71</f>
        <v>185.6</v>
      </c>
      <c r="J69" s="34"/>
    </row>
    <row r="70" spans="1:10" ht="15.75" thickBot="1">
      <c r="B70" s="199"/>
      <c r="C70" s="108"/>
      <c r="D70" s="108"/>
      <c r="E70" s="178"/>
      <c r="F70" s="178"/>
      <c r="G70" s="114"/>
      <c r="H70" s="114"/>
      <c r="I70" s="114"/>
      <c r="J70" s="34"/>
    </row>
    <row r="71" spans="1:10" ht="15" customHeight="1">
      <c r="B71" s="172" t="s">
        <v>79</v>
      </c>
      <c r="C71" s="107" t="s">
        <v>26</v>
      </c>
      <c r="D71" s="107" t="s">
        <v>27</v>
      </c>
      <c r="E71" s="170">
        <v>99</v>
      </c>
      <c r="F71" s="170"/>
      <c r="G71" s="113">
        <f>G73+G81</f>
        <v>163.4</v>
      </c>
      <c r="H71" s="113">
        <f>H73</f>
        <v>179.3</v>
      </c>
      <c r="I71" s="113">
        <f>I73</f>
        <v>185.6</v>
      </c>
      <c r="J71" s="34"/>
    </row>
    <row r="72" spans="1:10" ht="33" customHeight="1" thickBot="1">
      <c r="B72" s="199"/>
      <c r="C72" s="108"/>
      <c r="D72" s="108"/>
      <c r="E72" s="178"/>
      <c r="F72" s="178"/>
      <c r="G72" s="114"/>
      <c r="H72" s="114"/>
      <c r="I72" s="114"/>
      <c r="J72" s="34"/>
    </row>
    <row r="73" spans="1:10">
      <c r="B73" s="172" t="s">
        <v>61</v>
      </c>
      <c r="C73" s="107" t="s">
        <v>26</v>
      </c>
      <c r="D73" s="107" t="s">
        <v>27</v>
      </c>
      <c r="E73" s="170" t="s">
        <v>80</v>
      </c>
      <c r="F73" s="170"/>
      <c r="G73" s="113">
        <f>G75+G83</f>
        <v>163.4</v>
      </c>
      <c r="H73" s="113">
        <f>H75</f>
        <v>179.3</v>
      </c>
      <c r="I73" s="113">
        <f>I75</f>
        <v>185.6</v>
      </c>
      <c r="J73" s="34"/>
    </row>
    <row r="74" spans="1:10" ht="15.75" thickBot="1">
      <c r="B74" s="199"/>
      <c r="C74" s="108"/>
      <c r="D74" s="108"/>
      <c r="E74" s="178"/>
      <c r="F74" s="178"/>
      <c r="G74" s="114"/>
      <c r="H74" s="114"/>
      <c r="I74" s="114"/>
      <c r="J74" s="34"/>
    </row>
    <row r="75" spans="1:10" ht="24.75" customHeight="1">
      <c r="B75" s="225" t="s">
        <v>81</v>
      </c>
      <c r="C75" s="180" t="s">
        <v>26</v>
      </c>
      <c r="D75" s="180" t="s">
        <v>27</v>
      </c>
      <c r="E75" s="167" t="s">
        <v>13</v>
      </c>
      <c r="F75" s="167">
        <v>120</v>
      </c>
      <c r="G75" s="182">
        <v>158.4</v>
      </c>
      <c r="H75" s="134">
        <v>179.3</v>
      </c>
      <c r="I75" s="134">
        <v>185.6</v>
      </c>
      <c r="J75" s="34"/>
    </row>
    <row r="76" spans="1:10">
      <c r="B76" s="230"/>
      <c r="C76" s="184"/>
      <c r="D76" s="184"/>
      <c r="E76" s="185"/>
      <c r="F76" s="185"/>
      <c r="G76" s="186"/>
      <c r="H76" s="135"/>
      <c r="I76" s="135"/>
      <c r="J76" s="34"/>
    </row>
    <row r="77" spans="1:10">
      <c r="B77" s="230"/>
      <c r="C77" s="184"/>
      <c r="D77" s="184"/>
      <c r="E77" s="185"/>
      <c r="F77" s="185"/>
      <c r="G77" s="186"/>
      <c r="H77" s="135"/>
      <c r="I77" s="135"/>
      <c r="J77" s="34"/>
    </row>
    <row r="78" spans="1:10">
      <c r="B78" s="230"/>
      <c r="C78" s="184"/>
      <c r="D78" s="184"/>
      <c r="E78" s="185"/>
      <c r="F78" s="185"/>
      <c r="G78" s="186"/>
      <c r="H78" s="135"/>
      <c r="I78" s="135"/>
      <c r="J78" s="34"/>
    </row>
    <row r="79" spans="1:10">
      <c r="B79" s="230"/>
      <c r="C79" s="184"/>
      <c r="D79" s="184"/>
      <c r="E79" s="185"/>
      <c r="F79" s="185"/>
      <c r="G79" s="186"/>
      <c r="H79" s="135"/>
      <c r="I79" s="135"/>
      <c r="J79" s="34"/>
    </row>
    <row r="80" spans="1:10">
      <c r="B80" s="230"/>
      <c r="C80" s="184"/>
      <c r="D80" s="184"/>
      <c r="E80" s="185"/>
      <c r="F80" s="185"/>
      <c r="G80" s="186"/>
      <c r="H80" s="135"/>
      <c r="I80" s="135"/>
      <c r="J80" s="34"/>
    </row>
    <row r="81" spans="2:10" ht="15" customHeight="1" thickBot="1">
      <c r="B81" s="230"/>
      <c r="C81" s="184"/>
      <c r="D81" s="184"/>
      <c r="E81" s="185"/>
      <c r="F81" s="185"/>
      <c r="G81" s="186"/>
      <c r="H81" s="135"/>
      <c r="I81" s="135"/>
      <c r="J81" s="34"/>
    </row>
    <row r="82" spans="2:10" ht="35.25" hidden="1" customHeight="1" thickBot="1">
      <c r="B82" s="226"/>
      <c r="C82" s="181"/>
      <c r="D82" s="181"/>
      <c r="E82" s="168"/>
      <c r="F82" s="168"/>
      <c r="G82" s="183"/>
      <c r="H82" s="136"/>
      <c r="I82" s="136"/>
      <c r="J82" s="34"/>
    </row>
    <row r="83" spans="2:10" ht="103.5" customHeight="1">
      <c r="B83" s="225" t="s">
        <v>82</v>
      </c>
      <c r="C83" s="180" t="s">
        <v>26</v>
      </c>
      <c r="D83" s="180" t="s">
        <v>27</v>
      </c>
      <c r="E83" s="167" t="s">
        <v>13</v>
      </c>
      <c r="F83" s="167">
        <v>240</v>
      </c>
      <c r="G83" s="182">
        <v>5</v>
      </c>
      <c r="H83" s="134">
        <v>0</v>
      </c>
      <c r="I83" s="134">
        <v>0</v>
      </c>
      <c r="J83" s="34"/>
    </row>
    <row r="84" spans="2:10" ht="4.5" customHeight="1">
      <c r="B84" s="230"/>
      <c r="C84" s="184"/>
      <c r="D84" s="184"/>
      <c r="E84" s="185"/>
      <c r="F84" s="185"/>
      <c r="G84" s="186"/>
      <c r="H84" s="135"/>
      <c r="I84" s="135"/>
      <c r="J84" s="34"/>
    </row>
    <row r="85" spans="2:10" ht="8.25" customHeight="1" thickBot="1">
      <c r="B85" s="226"/>
      <c r="C85" s="181"/>
      <c r="D85" s="181"/>
      <c r="E85" s="168"/>
      <c r="F85" s="168"/>
      <c r="G85" s="183"/>
      <c r="H85" s="136"/>
      <c r="I85" s="136"/>
      <c r="J85" s="34"/>
    </row>
    <row r="86" spans="2:10" ht="15" customHeight="1">
      <c r="B86" s="228" t="s">
        <v>84</v>
      </c>
      <c r="C86" s="141" t="s">
        <v>27</v>
      </c>
      <c r="D86" s="143"/>
      <c r="E86" s="143"/>
      <c r="F86" s="143"/>
      <c r="G86" s="131">
        <f>G88</f>
        <v>315.5</v>
      </c>
      <c r="H86" s="131">
        <v>4.4000000000000004</v>
      </c>
      <c r="I86" s="131">
        <v>4.4000000000000004</v>
      </c>
      <c r="J86" s="34"/>
    </row>
    <row r="87" spans="2:10" ht="32.25" customHeight="1" thickBot="1">
      <c r="B87" s="229"/>
      <c r="C87" s="142"/>
      <c r="D87" s="144"/>
      <c r="E87" s="144"/>
      <c r="F87" s="144"/>
      <c r="G87" s="132"/>
      <c r="H87" s="132"/>
      <c r="I87" s="132"/>
      <c r="J87" s="34"/>
    </row>
    <row r="88" spans="2:10" ht="60.75" thickBot="1">
      <c r="B88" s="64" t="s">
        <v>85</v>
      </c>
      <c r="C88" s="22" t="s">
        <v>27</v>
      </c>
      <c r="D88" s="12">
        <v>10</v>
      </c>
      <c r="E88" s="88"/>
      <c r="F88" s="88"/>
      <c r="G88" s="27">
        <f>G89</f>
        <v>315.5</v>
      </c>
      <c r="H88" s="27">
        <v>4.4000000000000004</v>
      </c>
      <c r="I88" s="27">
        <f>I89</f>
        <v>4.4000000000000004</v>
      </c>
      <c r="J88" s="34"/>
    </row>
    <row r="89" spans="2:10" ht="107.25" customHeight="1" thickBot="1">
      <c r="B89" s="64" t="s">
        <v>86</v>
      </c>
      <c r="C89" s="22" t="s">
        <v>27</v>
      </c>
      <c r="D89" s="12">
        <v>10</v>
      </c>
      <c r="E89" s="89" t="s">
        <v>27</v>
      </c>
      <c r="F89" s="88"/>
      <c r="G89" s="27">
        <f>G90+G94</f>
        <v>315.5</v>
      </c>
      <c r="H89" s="27">
        <v>4.4000000000000004</v>
      </c>
      <c r="I89" s="27">
        <f>I90+I94</f>
        <v>4.4000000000000004</v>
      </c>
      <c r="J89" s="34"/>
    </row>
    <row r="90" spans="2:10" ht="30.75" thickBot="1">
      <c r="B90" s="64" t="s">
        <v>87</v>
      </c>
      <c r="C90" s="22" t="s">
        <v>27</v>
      </c>
      <c r="D90" s="12">
        <v>10</v>
      </c>
      <c r="E90" s="88" t="s">
        <v>88</v>
      </c>
      <c r="F90" s="88"/>
      <c r="G90" s="27">
        <f>G91</f>
        <v>83.9</v>
      </c>
      <c r="H90" s="27">
        <f>H91</f>
        <v>2.1</v>
      </c>
      <c r="I90" s="27">
        <f>I91</f>
        <v>2.1</v>
      </c>
      <c r="J90" s="34"/>
    </row>
    <row r="91" spans="2:10" ht="78.75" customHeight="1">
      <c r="B91" s="196" t="s">
        <v>89</v>
      </c>
      <c r="C91" s="137" t="s">
        <v>27</v>
      </c>
      <c r="D91" s="139">
        <v>10</v>
      </c>
      <c r="E91" s="139" t="s">
        <v>90</v>
      </c>
      <c r="F91" s="139">
        <v>240</v>
      </c>
      <c r="G91" s="134">
        <v>83.9</v>
      </c>
      <c r="H91" s="134">
        <v>2.1</v>
      </c>
      <c r="I91" s="134">
        <v>2.1</v>
      </c>
      <c r="J91" s="34"/>
    </row>
    <row r="92" spans="2:10" ht="3" customHeight="1">
      <c r="B92" s="227"/>
      <c r="C92" s="179"/>
      <c r="D92" s="166"/>
      <c r="E92" s="166"/>
      <c r="F92" s="166"/>
      <c r="G92" s="135"/>
      <c r="H92" s="135"/>
      <c r="I92" s="135"/>
      <c r="J92" s="34"/>
    </row>
    <row r="93" spans="2:10" ht="5.25" customHeight="1" thickBot="1">
      <c r="B93" s="197"/>
      <c r="C93" s="138"/>
      <c r="D93" s="140"/>
      <c r="E93" s="140"/>
      <c r="F93" s="140"/>
      <c r="G93" s="136"/>
      <c r="H93" s="136"/>
      <c r="I93" s="136"/>
      <c r="J93" s="34"/>
    </row>
    <row r="94" spans="2:10" ht="36" customHeight="1">
      <c r="B94" s="239" t="s">
        <v>104</v>
      </c>
      <c r="C94" s="137" t="s">
        <v>27</v>
      </c>
      <c r="D94" s="139">
        <v>10</v>
      </c>
      <c r="E94" s="139" t="s">
        <v>95</v>
      </c>
      <c r="F94" s="139">
        <v>240</v>
      </c>
      <c r="G94" s="134">
        <f>G97+G99</f>
        <v>231.6</v>
      </c>
      <c r="H94" s="134">
        <f>H97+H99</f>
        <v>2.2999999999999998</v>
      </c>
      <c r="I94" s="134">
        <f>I97+I99</f>
        <v>2.2999999999999998</v>
      </c>
      <c r="J94" s="34"/>
    </row>
    <row r="95" spans="2:10" ht="3" customHeight="1">
      <c r="B95" s="240"/>
      <c r="C95" s="179"/>
      <c r="D95" s="166"/>
      <c r="E95" s="166"/>
      <c r="F95" s="166"/>
      <c r="G95" s="135"/>
      <c r="H95" s="135"/>
      <c r="I95" s="135"/>
      <c r="J95" s="34"/>
    </row>
    <row r="96" spans="2:10" ht="5.25" customHeight="1" thickBot="1">
      <c r="B96" s="241"/>
      <c r="C96" s="138"/>
      <c r="D96" s="140"/>
      <c r="E96" s="140"/>
      <c r="F96" s="140"/>
      <c r="G96" s="136"/>
      <c r="H96" s="136"/>
      <c r="I96" s="136"/>
      <c r="J96" s="34"/>
    </row>
    <row r="97" spans="2:10" ht="142.5" customHeight="1">
      <c r="B97" s="196" t="s">
        <v>94</v>
      </c>
      <c r="C97" s="137" t="s">
        <v>27</v>
      </c>
      <c r="D97" s="139">
        <v>10</v>
      </c>
      <c r="E97" s="139" t="s">
        <v>93</v>
      </c>
      <c r="F97" s="139">
        <v>240</v>
      </c>
      <c r="G97" s="134">
        <v>0</v>
      </c>
      <c r="H97" s="134">
        <v>2.2999999999999998</v>
      </c>
      <c r="I97" s="134">
        <v>2.2999999999999998</v>
      </c>
      <c r="J97" s="34"/>
    </row>
    <row r="98" spans="2:10" ht="10.5" customHeight="1" thickBot="1">
      <c r="B98" s="197"/>
      <c r="C98" s="138"/>
      <c r="D98" s="140"/>
      <c r="E98" s="140"/>
      <c r="F98" s="140"/>
      <c r="G98" s="136"/>
      <c r="H98" s="136"/>
      <c r="I98" s="136"/>
      <c r="J98" s="34"/>
    </row>
    <row r="99" spans="2:10" ht="177.75" customHeight="1">
      <c r="B99" s="196" t="s">
        <v>91</v>
      </c>
      <c r="C99" s="137" t="s">
        <v>27</v>
      </c>
      <c r="D99" s="139">
        <v>10</v>
      </c>
      <c r="E99" s="167" t="s">
        <v>92</v>
      </c>
      <c r="F99" s="139">
        <v>540</v>
      </c>
      <c r="G99" s="134">
        <v>231.6</v>
      </c>
      <c r="H99" s="134">
        <v>0</v>
      </c>
      <c r="I99" s="134">
        <v>0</v>
      </c>
      <c r="J99" s="34"/>
    </row>
    <row r="100" spans="2:10" ht="15.75" thickBot="1">
      <c r="B100" s="197"/>
      <c r="C100" s="138"/>
      <c r="D100" s="140"/>
      <c r="E100" s="168"/>
      <c r="F100" s="140"/>
      <c r="G100" s="136"/>
      <c r="H100" s="136"/>
      <c r="I100" s="136"/>
      <c r="J100" s="34"/>
    </row>
    <row r="101" spans="2:10">
      <c r="B101" s="237" t="s">
        <v>14</v>
      </c>
      <c r="C101" s="141" t="s">
        <v>25</v>
      </c>
      <c r="D101" s="143"/>
      <c r="E101" s="143"/>
      <c r="F101" s="143"/>
      <c r="G101" s="131">
        <f>G103+G113</f>
        <v>2013</v>
      </c>
      <c r="H101" s="131">
        <f>H107</f>
        <v>2081.9</v>
      </c>
      <c r="I101" s="131">
        <f>I107</f>
        <v>2173.1</v>
      </c>
      <c r="J101" s="34"/>
    </row>
    <row r="102" spans="2:10" ht="15.75" thickBot="1">
      <c r="B102" s="238"/>
      <c r="C102" s="142"/>
      <c r="D102" s="144"/>
      <c r="E102" s="144"/>
      <c r="F102" s="144"/>
      <c r="G102" s="132"/>
      <c r="H102" s="132"/>
      <c r="I102" s="132"/>
      <c r="J102" s="34"/>
    </row>
    <row r="103" spans="2:10" ht="15" customHeight="1">
      <c r="B103" s="174" t="s">
        <v>15</v>
      </c>
      <c r="C103" s="164" t="s">
        <v>25</v>
      </c>
      <c r="D103" s="164" t="s">
        <v>28</v>
      </c>
      <c r="E103" s="165"/>
      <c r="F103" s="165"/>
      <c r="G103" s="131">
        <f>G105</f>
        <v>1994</v>
      </c>
      <c r="H103" s="131">
        <f>H105</f>
        <v>2081.9</v>
      </c>
      <c r="I103" s="131">
        <f>I105</f>
        <v>2173.1</v>
      </c>
      <c r="J103" s="34"/>
    </row>
    <row r="104" spans="2:10" ht="15.75" thickBot="1">
      <c r="B104" s="175"/>
      <c r="C104" s="142"/>
      <c r="D104" s="142"/>
      <c r="E104" s="144"/>
      <c r="F104" s="144"/>
      <c r="G104" s="132"/>
      <c r="H104" s="132"/>
      <c r="I104" s="132"/>
      <c r="J104" s="34"/>
    </row>
    <row r="105" spans="2:10" ht="15" customHeight="1">
      <c r="B105" s="172" t="s">
        <v>96</v>
      </c>
      <c r="C105" s="107" t="s">
        <v>25</v>
      </c>
      <c r="D105" s="107" t="s">
        <v>28</v>
      </c>
      <c r="E105" s="176" t="s">
        <v>25</v>
      </c>
      <c r="F105" s="170"/>
      <c r="G105" s="113">
        <f>G107+G111</f>
        <v>1994</v>
      </c>
      <c r="H105" s="113">
        <f>H107</f>
        <v>2081.9</v>
      </c>
      <c r="I105" s="113">
        <f>I107</f>
        <v>2173.1</v>
      </c>
      <c r="J105" s="34"/>
    </row>
    <row r="106" spans="2:10" ht="40.5" customHeight="1" thickBot="1">
      <c r="B106" s="199"/>
      <c r="C106" s="108"/>
      <c r="D106" s="108"/>
      <c r="E106" s="177"/>
      <c r="F106" s="178"/>
      <c r="G106" s="114"/>
      <c r="H106" s="114"/>
      <c r="I106" s="114"/>
      <c r="J106" s="34"/>
    </row>
    <row r="107" spans="2:10" ht="15" customHeight="1">
      <c r="B107" s="172" t="s">
        <v>98</v>
      </c>
      <c r="C107" s="107" t="s">
        <v>25</v>
      </c>
      <c r="D107" s="107" t="s">
        <v>28</v>
      </c>
      <c r="E107" s="170" t="s">
        <v>97</v>
      </c>
      <c r="F107" s="170"/>
      <c r="G107" s="113">
        <f>G109</f>
        <v>1964</v>
      </c>
      <c r="H107" s="113">
        <f>H109+H111</f>
        <v>2081.9</v>
      </c>
      <c r="I107" s="113">
        <f>I109+I111</f>
        <v>2173.1</v>
      </c>
      <c r="J107" s="34"/>
    </row>
    <row r="108" spans="2:10" ht="58.5" customHeight="1">
      <c r="B108" s="173"/>
      <c r="C108" s="169"/>
      <c r="D108" s="169"/>
      <c r="E108" s="171"/>
      <c r="F108" s="171"/>
      <c r="G108" s="133"/>
      <c r="H108" s="133"/>
      <c r="I108" s="133"/>
      <c r="J108" s="34"/>
    </row>
    <row r="109" spans="2:10" ht="120.75" customHeight="1">
      <c r="B109" s="235" t="s">
        <v>99</v>
      </c>
      <c r="C109" s="125" t="s">
        <v>25</v>
      </c>
      <c r="D109" s="125" t="s">
        <v>28</v>
      </c>
      <c r="E109" s="127" t="s">
        <v>102</v>
      </c>
      <c r="F109" s="127">
        <v>240</v>
      </c>
      <c r="G109" s="129">
        <v>1964</v>
      </c>
      <c r="H109" s="129">
        <v>2051.9</v>
      </c>
      <c r="I109" s="160">
        <v>2143.1</v>
      </c>
      <c r="J109" s="34"/>
    </row>
    <row r="110" spans="2:10" ht="15" customHeight="1">
      <c r="B110" s="236"/>
      <c r="C110" s="126"/>
      <c r="D110" s="126"/>
      <c r="E110" s="128"/>
      <c r="F110" s="128"/>
      <c r="G110" s="130"/>
      <c r="H110" s="130"/>
      <c r="I110" s="161"/>
      <c r="J110" s="34"/>
    </row>
    <row r="111" spans="2:10" ht="68.25" customHeight="1" thickBot="1">
      <c r="B111" s="13" t="s">
        <v>105</v>
      </c>
      <c r="C111" s="90" t="s">
        <v>25</v>
      </c>
      <c r="D111" s="91" t="s">
        <v>28</v>
      </c>
      <c r="E111" s="92" t="s">
        <v>100</v>
      </c>
      <c r="F111" s="92"/>
      <c r="G111" s="93">
        <v>30</v>
      </c>
      <c r="H111" s="93">
        <v>30</v>
      </c>
      <c r="I111" s="94">
        <v>30</v>
      </c>
      <c r="J111" s="34"/>
    </row>
    <row r="112" spans="2:10" ht="99" customHeight="1" thickBot="1">
      <c r="B112" s="13" t="s">
        <v>101</v>
      </c>
      <c r="C112" s="39" t="s">
        <v>25</v>
      </c>
      <c r="D112" s="22" t="s">
        <v>28</v>
      </c>
      <c r="E112" s="12" t="s">
        <v>103</v>
      </c>
      <c r="F112" s="12">
        <v>240</v>
      </c>
      <c r="G112" s="27">
        <v>30</v>
      </c>
      <c r="H112" s="27">
        <v>30</v>
      </c>
      <c r="I112" s="41">
        <v>30</v>
      </c>
      <c r="J112" s="34"/>
    </row>
    <row r="113" spans="2:11" ht="38.25" customHeight="1" thickBot="1">
      <c r="B113" s="43" t="s">
        <v>39</v>
      </c>
      <c r="C113" s="53" t="s">
        <v>25</v>
      </c>
      <c r="D113" s="46" t="s">
        <v>37</v>
      </c>
      <c r="E113" s="47"/>
      <c r="F113" s="23"/>
      <c r="G113" s="35">
        <f>G116</f>
        <v>19</v>
      </c>
      <c r="H113" s="44">
        <f>H116</f>
        <v>0</v>
      </c>
      <c r="I113" s="45">
        <f>I116</f>
        <v>0</v>
      </c>
      <c r="J113" s="34"/>
    </row>
    <row r="114" spans="2:11" ht="50.25" customHeight="1" thickBot="1">
      <c r="B114" s="13" t="s">
        <v>106</v>
      </c>
      <c r="C114" s="50" t="s">
        <v>25</v>
      </c>
      <c r="D114" s="51" t="s">
        <v>37</v>
      </c>
      <c r="E114" s="49">
        <v>99</v>
      </c>
      <c r="F114" s="52"/>
      <c r="G114" s="27">
        <v>19</v>
      </c>
      <c r="H114" s="40">
        <v>0</v>
      </c>
      <c r="I114" s="42">
        <v>0</v>
      </c>
      <c r="J114" s="34"/>
    </row>
    <row r="115" spans="2:11" ht="36" customHeight="1" thickBot="1">
      <c r="B115" s="13" t="s">
        <v>61</v>
      </c>
      <c r="C115" s="50" t="s">
        <v>25</v>
      </c>
      <c r="D115" s="51" t="s">
        <v>37</v>
      </c>
      <c r="E115" s="49" t="s">
        <v>107</v>
      </c>
      <c r="F115" s="52"/>
      <c r="G115" s="27">
        <v>19</v>
      </c>
      <c r="H115" s="40">
        <v>0</v>
      </c>
      <c r="I115" s="42">
        <v>0</v>
      </c>
      <c r="J115" s="34"/>
    </row>
    <row r="116" spans="2:11" ht="101.25" customHeight="1" thickBot="1">
      <c r="B116" s="13" t="s">
        <v>108</v>
      </c>
      <c r="C116" s="50" t="s">
        <v>25</v>
      </c>
      <c r="D116" s="51" t="s">
        <v>37</v>
      </c>
      <c r="E116" s="49" t="s">
        <v>38</v>
      </c>
      <c r="F116" s="52">
        <v>240</v>
      </c>
      <c r="G116" s="27">
        <v>19</v>
      </c>
      <c r="H116" s="40">
        <v>0</v>
      </c>
      <c r="I116" s="42">
        <v>0</v>
      </c>
      <c r="J116" s="34"/>
    </row>
    <row r="117" spans="2:11" ht="16.5" thickBot="1">
      <c r="B117" s="26" t="s">
        <v>16</v>
      </c>
      <c r="C117" s="19" t="s">
        <v>29</v>
      </c>
      <c r="D117" s="48"/>
      <c r="E117" s="3"/>
      <c r="F117" s="14"/>
      <c r="G117" s="36">
        <f>G118+G124+G128</f>
        <v>75956.800000000003</v>
      </c>
      <c r="H117" s="36">
        <f>H118+H124+H128</f>
        <v>12782.3</v>
      </c>
      <c r="I117" s="162">
        <f>I118+I124+I128</f>
        <v>51069.4</v>
      </c>
      <c r="J117" s="163"/>
    </row>
    <row r="118" spans="2:11" ht="16.5" thickBot="1">
      <c r="B118" s="2" t="s">
        <v>17</v>
      </c>
      <c r="C118" s="19" t="s">
        <v>29</v>
      </c>
      <c r="D118" s="19" t="s">
        <v>24</v>
      </c>
      <c r="E118" s="3"/>
      <c r="F118" s="3"/>
      <c r="G118" s="25">
        <f>G123+G121</f>
        <v>72259.400000000009</v>
      </c>
      <c r="H118" s="25">
        <f>H123</f>
        <v>12762.3</v>
      </c>
      <c r="I118" s="158">
        <f>I119</f>
        <v>51049.4</v>
      </c>
      <c r="J118" s="159"/>
    </row>
    <row r="119" spans="2:11" ht="75" customHeight="1" thickBot="1">
      <c r="B119" s="64" t="s">
        <v>109</v>
      </c>
      <c r="C119" s="18" t="s">
        <v>29</v>
      </c>
      <c r="D119" s="18" t="s">
        <v>24</v>
      </c>
      <c r="E119" s="18" t="s">
        <v>29</v>
      </c>
      <c r="F119" s="5"/>
      <c r="G119" s="25">
        <f>G120+G122</f>
        <v>72259.400000000009</v>
      </c>
      <c r="H119" s="25">
        <f>H123</f>
        <v>12762.3</v>
      </c>
      <c r="I119" s="158">
        <f>I120+I122</f>
        <v>51049.4</v>
      </c>
      <c r="J119" s="159"/>
    </row>
    <row r="120" spans="2:11" ht="75" customHeight="1" thickBot="1">
      <c r="B120" s="64" t="s">
        <v>110</v>
      </c>
      <c r="C120" s="18" t="s">
        <v>29</v>
      </c>
      <c r="D120" s="18" t="s">
        <v>24</v>
      </c>
      <c r="E120" s="18" t="s">
        <v>111</v>
      </c>
      <c r="F120" s="5"/>
      <c r="G120" s="25">
        <v>44.3</v>
      </c>
      <c r="H120" s="25">
        <v>0</v>
      </c>
      <c r="I120" s="158">
        <v>44.3</v>
      </c>
      <c r="J120" s="159"/>
    </row>
    <row r="121" spans="2:11" ht="129" customHeight="1" thickBot="1">
      <c r="B121" s="64" t="s">
        <v>112</v>
      </c>
      <c r="C121" s="18" t="s">
        <v>29</v>
      </c>
      <c r="D121" s="18" t="s">
        <v>24</v>
      </c>
      <c r="E121" s="5" t="s">
        <v>113</v>
      </c>
      <c r="F121" s="5">
        <v>240</v>
      </c>
      <c r="G121" s="25">
        <v>44.3</v>
      </c>
      <c r="H121" s="25">
        <v>0</v>
      </c>
      <c r="I121" s="158">
        <v>44.3</v>
      </c>
      <c r="J121" s="159"/>
    </row>
    <row r="122" spans="2:11" ht="75" customHeight="1" thickBot="1">
      <c r="B122" s="95" t="s">
        <v>121</v>
      </c>
      <c r="C122" s="99" t="s">
        <v>29</v>
      </c>
      <c r="D122" s="99" t="s">
        <v>24</v>
      </c>
      <c r="E122" s="99" t="s">
        <v>137</v>
      </c>
      <c r="F122" s="100"/>
      <c r="G122" s="101">
        <f>G123</f>
        <v>72215.100000000006</v>
      </c>
      <c r="H122" s="101">
        <f>H123</f>
        <v>12762.3</v>
      </c>
      <c r="I122" s="156">
        <f>I123</f>
        <v>51005.1</v>
      </c>
      <c r="J122" s="157"/>
      <c r="K122" s="102"/>
    </row>
    <row r="123" spans="2:11" ht="138" customHeight="1" thickBot="1">
      <c r="B123" s="95" t="s">
        <v>122</v>
      </c>
      <c r="C123" s="99" t="s">
        <v>29</v>
      </c>
      <c r="D123" s="99" t="s">
        <v>24</v>
      </c>
      <c r="E123" s="100" t="s">
        <v>115</v>
      </c>
      <c r="F123" s="100">
        <v>410</v>
      </c>
      <c r="G123" s="101">
        <v>72215.100000000006</v>
      </c>
      <c r="H123" s="101">
        <v>12762.3</v>
      </c>
      <c r="I123" s="156">
        <v>51005.1</v>
      </c>
      <c r="J123" s="157"/>
      <c r="K123" s="102"/>
    </row>
    <row r="124" spans="2:11" ht="16.5" thickBot="1">
      <c r="B124" s="1" t="s">
        <v>18</v>
      </c>
      <c r="C124" s="19" t="s">
        <v>29</v>
      </c>
      <c r="D124" s="19" t="s">
        <v>26</v>
      </c>
      <c r="E124" s="16"/>
      <c r="F124" s="16"/>
      <c r="G124" s="37">
        <f>G127</f>
        <v>3438</v>
      </c>
      <c r="H124" s="37">
        <f>H127</f>
        <v>0</v>
      </c>
      <c r="I124" s="153">
        <f>I127</f>
        <v>0</v>
      </c>
      <c r="J124" s="154"/>
    </row>
    <row r="125" spans="2:11" ht="67.5" customHeight="1" thickBot="1">
      <c r="B125" s="96" t="s">
        <v>109</v>
      </c>
      <c r="C125" s="18" t="s">
        <v>29</v>
      </c>
      <c r="D125" s="18" t="s">
        <v>26</v>
      </c>
      <c r="E125" s="18" t="s">
        <v>29</v>
      </c>
      <c r="F125" s="15"/>
      <c r="G125" s="30">
        <f>G126</f>
        <v>3438</v>
      </c>
      <c r="H125" s="30">
        <v>0</v>
      </c>
      <c r="I125" s="69">
        <v>0</v>
      </c>
      <c r="J125" s="70"/>
    </row>
    <row r="126" spans="2:11" ht="70.5" customHeight="1" thickBot="1">
      <c r="B126" s="96" t="s">
        <v>110</v>
      </c>
      <c r="C126" s="18" t="s">
        <v>29</v>
      </c>
      <c r="D126" s="18" t="s">
        <v>26</v>
      </c>
      <c r="E126" s="5" t="s">
        <v>116</v>
      </c>
      <c r="F126" s="15"/>
      <c r="G126" s="30">
        <f>G127</f>
        <v>3438</v>
      </c>
      <c r="H126" s="30">
        <v>0</v>
      </c>
      <c r="I126" s="69">
        <v>0</v>
      </c>
      <c r="J126" s="70"/>
    </row>
    <row r="127" spans="2:11" ht="84.75" customHeight="1" thickBot="1">
      <c r="B127" s="72" t="s">
        <v>114</v>
      </c>
      <c r="C127" s="18" t="s">
        <v>29</v>
      </c>
      <c r="D127" s="18" t="s">
        <v>26</v>
      </c>
      <c r="E127" s="5" t="s">
        <v>117</v>
      </c>
      <c r="F127" s="15">
        <v>810</v>
      </c>
      <c r="G127" s="30">
        <v>3438</v>
      </c>
      <c r="H127" s="30">
        <v>0</v>
      </c>
      <c r="I127" s="69">
        <v>0</v>
      </c>
      <c r="J127" s="70"/>
    </row>
    <row r="128" spans="2:11" ht="16.5" thickBot="1">
      <c r="B128" s="1" t="s">
        <v>19</v>
      </c>
      <c r="C128" s="24" t="s">
        <v>29</v>
      </c>
      <c r="D128" s="24" t="s">
        <v>27</v>
      </c>
      <c r="E128" s="17"/>
      <c r="F128" s="17"/>
      <c r="G128" s="38">
        <f>G129</f>
        <v>259.39999999999998</v>
      </c>
      <c r="H128" s="38">
        <f>H131+H134</f>
        <v>20</v>
      </c>
      <c r="I128" s="38">
        <f>I131+I134</f>
        <v>20</v>
      </c>
      <c r="J128" s="33"/>
    </row>
    <row r="129" spans="1:11" ht="83.25" customHeight="1" thickBot="1">
      <c r="B129" s="96" t="s">
        <v>109</v>
      </c>
      <c r="C129" s="18" t="s">
        <v>29</v>
      </c>
      <c r="D129" s="18" t="s">
        <v>27</v>
      </c>
      <c r="E129" s="18" t="s">
        <v>29</v>
      </c>
      <c r="F129" s="15"/>
      <c r="G129" s="30">
        <f>G130+G133</f>
        <v>259.39999999999998</v>
      </c>
      <c r="H129" s="30">
        <v>0</v>
      </c>
      <c r="I129" s="69">
        <v>0</v>
      </c>
      <c r="J129" s="70"/>
    </row>
    <row r="130" spans="1:11" ht="60.75" customHeight="1" thickBot="1">
      <c r="B130" s="96" t="s">
        <v>124</v>
      </c>
      <c r="C130" s="18" t="s">
        <v>29</v>
      </c>
      <c r="D130" s="18" t="s">
        <v>27</v>
      </c>
      <c r="E130" s="5" t="s">
        <v>111</v>
      </c>
      <c r="F130" s="15"/>
      <c r="G130" s="30">
        <f>G131</f>
        <v>242.4</v>
      </c>
      <c r="H130" s="30">
        <v>0</v>
      </c>
      <c r="I130" s="69">
        <v>0</v>
      </c>
      <c r="J130" s="70"/>
    </row>
    <row r="131" spans="1:11" ht="79.5" customHeight="1">
      <c r="A131" s="103"/>
      <c r="B131" s="172" t="s">
        <v>118</v>
      </c>
      <c r="C131" s="107" t="s">
        <v>29</v>
      </c>
      <c r="D131" s="107" t="s">
        <v>27</v>
      </c>
      <c r="E131" s="109" t="s">
        <v>119</v>
      </c>
      <c r="F131" s="109">
        <v>240</v>
      </c>
      <c r="G131" s="113">
        <v>242.4</v>
      </c>
      <c r="H131" s="113">
        <v>20</v>
      </c>
      <c r="I131" s="113">
        <v>20</v>
      </c>
      <c r="J131" s="155"/>
      <c r="K131" s="104"/>
    </row>
    <row r="132" spans="1:11" ht="4.5" customHeight="1" thickBot="1">
      <c r="A132" s="103"/>
      <c r="B132" s="199"/>
      <c r="C132" s="108"/>
      <c r="D132" s="108"/>
      <c r="E132" s="110"/>
      <c r="F132" s="110"/>
      <c r="G132" s="114"/>
      <c r="H132" s="114"/>
      <c r="I132" s="114"/>
      <c r="J132" s="155"/>
      <c r="K132" s="104"/>
    </row>
    <row r="133" spans="1:11" ht="61.5" customHeight="1" thickBot="1">
      <c r="B133" s="74" t="s">
        <v>125</v>
      </c>
      <c r="C133" s="18" t="s">
        <v>29</v>
      </c>
      <c r="D133" s="18" t="s">
        <v>27</v>
      </c>
      <c r="E133" s="5" t="s">
        <v>126</v>
      </c>
      <c r="F133" s="5">
        <v>240</v>
      </c>
      <c r="G133" s="25">
        <v>17</v>
      </c>
      <c r="H133" s="25">
        <v>0</v>
      </c>
      <c r="I133" s="25">
        <v>0</v>
      </c>
      <c r="J133" s="33"/>
    </row>
    <row r="134" spans="1:11" ht="79.5" customHeight="1" thickBot="1">
      <c r="B134" s="64" t="s">
        <v>120</v>
      </c>
      <c r="C134" s="18" t="s">
        <v>29</v>
      </c>
      <c r="D134" s="18" t="s">
        <v>27</v>
      </c>
      <c r="E134" s="5" t="s">
        <v>127</v>
      </c>
      <c r="F134" s="5">
        <v>240</v>
      </c>
      <c r="G134" s="25">
        <v>17</v>
      </c>
      <c r="H134" s="25">
        <v>0</v>
      </c>
      <c r="I134" s="25">
        <v>0</v>
      </c>
      <c r="J134" s="33"/>
    </row>
    <row r="135" spans="1:11" ht="33" customHeight="1" thickBot="1">
      <c r="B135" s="115" t="s">
        <v>20</v>
      </c>
      <c r="C135" s="141" t="s">
        <v>30</v>
      </c>
      <c r="D135" s="147"/>
      <c r="E135" s="143"/>
      <c r="F135" s="143"/>
      <c r="G135" s="149">
        <f>G137</f>
        <v>4292.3999999999996</v>
      </c>
      <c r="H135" s="149">
        <f>H137</f>
        <v>2972.5</v>
      </c>
      <c r="I135" s="131">
        <f>I137</f>
        <v>2261.7999999999997</v>
      </c>
      <c r="J135" s="34"/>
      <c r="K135" s="104"/>
    </row>
    <row r="136" spans="1:11" ht="15.75" hidden="1" thickBot="1">
      <c r="B136" s="116"/>
      <c r="C136" s="142"/>
      <c r="D136" s="148"/>
      <c r="E136" s="144"/>
      <c r="F136" s="144"/>
      <c r="G136" s="150"/>
      <c r="H136" s="150"/>
      <c r="I136" s="132"/>
      <c r="J136" s="34"/>
      <c r="K136" s="104"/>
    </row>
    <row r="137" spans="1:11">
      <c r="B137" s="242" t="s">
        <v>21</v>
      </c>
      <c r="C137" s="141" t="s">
        <v>30</v>
      </c>
      <c r="D137" s="141" t="s">
        <v>24</v>
      </c>
      <c r="E137" s="143"/>
      <c r="F137" s="143"/>
      <c r="G137" s="131">
        <f>G143</f>
        <v>4292.3999999999996</v>
      </c>
      <c r="H137" s="145">
        <f>H143</f>
        <v>2972.5</v>
      </c>
      <c r="I137" s="131">
        <f>I143</f>
        <v>2261.7999999999997</v>
      </c>
      <c r="J137" s="34"/>
      <c r="K137" s="104"/>
    </row>
    <row r="138" spans="1:11" ht="15.75" thickBot="1">
      <c r="B138" s="243"/>
      <c r="C138" s="142"/>
      <c r="D138" s="142"/>
      <c r="E138" s="144"/>
      <c r="F138" s="144"/>
      <c r="G138" s="132"/>
      <c r="H138" s="146"/>
      <c r="I138" s="132"/>
      <c r="J138" s="34"/>
      <c r="K138" s="104"/>
    </row>
    <row r="139" spans="1:11" ht="73.5" customHeight="1" thickBot="1">
      <c r="B139" s="105" t="s">
        <v>128</v>
      </c>
      <c r="C139" s="107" t="s">
        <v>30</v>
      </c>
      <c r="D139" s="107" t="s">
        <v>24</v>
      </c>
      <c r="E139" s="107" t="s">
        <v>26</v>
      </c>
      <c r="F139" s="109"/>
      <c r="G139" s="111">
        <v>4292.3999999999996</v>
      </c>
      <c r="H139" s="113">
        <f>3479.6-507.1</f>
        <v>2972.5</v>
      </c>
      <c r="I139" s="113">
        <f>2703.6-441.8</f>
        <v>2261.7999999999997</v>
      </c>
      <c r="J139" s="34"/>
    </row>
    <row r="140" spans="1:11" ht="31.5" hidden="1" customHeight="1" thickBot="1">
      <c r="B140" s="106"/>
      <c r="C140" s="108"/>
      <c r="D140" s="108"/>
      <c r="E140" s="108"/>
      <c r="F140" s="110"/>
      <c r="G140" s="112"/>
      <c r="H140" s="114"/>
      <c r="I140" s="114"/>
      <c r="J140" s="34"/>
    </row>
    <row r="141" spans="1:11" ht="66" customHeight="1" thickBot="1">
      <c r="B141" s="105" t="s">
        <v>129</v>
      </c>
      <c r="C141" s="107" t="s">
        <v>30</v>
      </c>
      <c r="D141" s="107" t="s">
        <v>24</v>
      </c>
      <c r="E141" s="109" t="s">
        <v>130</v>
      </c>
      <c r="F141" s="109"/>
      <c r="G141" s="111">
        <v>4292.3999999999996</v>
      </c>
      <c r="H141" s="113">
        <f>3479.6-507.1</f>
        <v>2972.5</v>
      </c>
      <c r="I141" s="113">
        <f>2703.6-441.8</f>
        <v>2261.7999999999997</v>
      </c>
      <c r="J141" s="34"/>
    </row>
    <row r="142" spans="1:11" ht="31.5" hidden="1" customHeight="1" thickBot="1">
      <c r="B142" s="106"/>
      <c r="C142" s="108"/>
      <c r="D142" s="108"/>
      <c r="E142" s="110"/>
      <c r="F142" s="110"/>
      <c r="G142" s="112"/>
      <c r="H142" s="114"/>
      <c r="I142" s="114"/>
      <c r="J142" s="34"/>
    </row>
    <row r="143" spans="1:11" ht="107.25" customHeight="1" thickBot="1">
      <c r="B143" s="105" t="s">
        <v>131</v>
      </c>
      <c r="C143" s="107" t="s">
        <v>30</v>
      </c>
      <c r="D143" s="107" t="s">
        <v>24</v>
      </c>
      <c r="E143" s="109" t="s">
        <v>132</v>
      </c>
      <c r="F143" s="109">
        <v>610</v>
      </c>
      <c r="G143" s="111">
        <v>4292.3999999999996</v>
      </c>
      <c r="H143" s="113">
        <f>3479.6-507.1</f>
        <v>2972.5</v>
      </c>
      <c r="I143" s="113">
        <f>2703.6-441.8</f>
        <v>2261.7999999999997</v>
      </c>
      <c r="J143" s="34"/>
    </row>
    <row r="144" spans="1:11" ht="31.5" hidden="1" customHeight="1" thickBot="1">
      <c r="B144" s="106"/>
      <c r="C144" s="108"/>
      <c r="D144" s="108"/>
      <c r="E144" s="110"/>
      <c r="F144" s="110"/>
      <c r="G144" s="112"/>
      <c r="H144" s="114"/>
      <c r="I144" s="114"/>
      <c r="J144" s="34"/>
    </row>
    <row r="145" spans="2:11">
      <c r="B145" s="187" t="s">
        <v>22</v>
      </c>
      <c r="C145" s="141">
        <v>10</v>
      </c>
      <c r="D145" s="147"/>
      <c r="E145" s="143"/>
      <c r="F145" s="143"/>
      <c r="G145" s="131">
        <f>G147</f>
        <v>10.5</v>
      </c>
      <c r="H145" s="131">
        <f>H147</f>
        <v>10.5</v>
      </c>
      <c r="I145" s="131">
        <f>I147</f>
        <v>10.5</v>
      </c>
      <c r="J145" s="34"/>
    </row>
    <row r="146" spans="2:11" ht="15.75" thickBot="1">
      <c r="B146" s="188"/>
      <c r="C146" s="142"/>
      <c r="D146" s="148"/>
      <c r="E146" s="144"/>
      <c r="F146" s="144"/>
      <c r="G146" s="132"/>
      <c r="H146" s="132"/>
      <c r="I146" s="132"/>
      <c r="J146" s="34"/>
    </row>
    <row r="147" spans="2:11">
      <c r="B147" s="187" t="s">
        <v>23</v>
      </c>
      <c r="C147" s="141">
        <v>10</v>
      </c>
      <c r="D147" s="141" t="s">
        <v>24</v>
      </c>
      <c r="E147" s="143"/>
      <c r="F147" s="143"/>
      <c r="G147" s="151">
        <f>G153</f>
        <v>10.5</v>
      </c>
      <c r="H147" s="151">
        <f>H153</f>
        <v>10.5</v>
      </c>
      <c r="I147" s="151">
        <f>I153</f>
        <v>10.5</v>
      </c>
      <c r="J147" s="34"/>
    </row>
    <row r="148" spans="2:11" ht="15.75" thickBot="1">
      <c r="B148" s="188"/>
      <c r="C148" s="142"/>
      <c r="D148" s="142"/>
      <c r="E148" s="144"/>
      <c r="F148" s="144"/>
      <c r="G148" s="152"/>
      <c r="H148" s="152"/>
      <c r="I148" s="152"/>
      <c r="J148" s="34"/>
    </row>
    <row r="149" spans="2:11" ht="69" customHeight="1" thickBot="1">
      <c r="B149" s="233" t="s">
        <v>74</v>
      </c>
      <c r="C149" s="107">
        <v>10</v>
      </c>
      <c r="D149" s="107" t="s">
        <v>24</v>
      </c>
      <c r="E149" s="107" t="s">
        <v>42</v>
      </c>
      <c r="F149" s="109"/>
      <c r="G149" s="113">
        <v>10.5</v>
      </c>
      <c r="H149" s="113">
        <v>10.5</v>
      </c>
      <c r="I149" s="113">
        <v>10.5</v>
      </c>
      <c r="J149" s="34"/>
    </row>
    <row r="150" spans="2:11" ht="15.75" hidden="1" thickBot="1">
      <c r="B150" s="234"/>
      <c r="C150" s="108"/>
      <c r="D150" s="108"/>
      <c r="E150" s="108"/>
      <c r="F150" s="110"/>
      <c r="G150" s="114"/>
      <c r="H150" s="114"/>
      <c r="I150" s="114"/>
      <c r="J150" s="34"/>
    </row>
    <row r="151" spans="2:11" ht="135.75" customHeight="1" thickBot="1">
      <c r="B151" s="233" t="s">
        <v>133</v>
      </c>
      <c r="C151" s="107">
        <v>10</v>
      </c>
      <c r="D151" s="107" t="s">
        <v>24</v>
      </c>
      <c r="E151" s="109" t="s">
        <v>134</v>
      </c>
      <c r="F151" s="109"/>
      <c r="G151" s="113">
        <v>10.5</v>
      </c>
      <c r="H151" s="113">
        <v>10.5</v>
      </c>
      <c r="I151" s="113">
        <v>10.5</v>
      </c>
      <c r="K151" s="34"/>
    </row>
    <row r="152" spans="2:11" ht="15.75" hidden="1" thickBot="1">
      <c r="B152" s="234"/>
      <c r="C152" s="108"/>
      <c r="D152" s="108"/>
      <c r="E152" s="110"/>
      <c r="F152" s="110"/>
      <c r="G152" s="114"/>
      <c r="H152" s="114"/>
      <c r="I152" s="114"/>
      <c r="J152" s="34"/>
    </row>
    <row r="153" spans="2:11" ht="116.25" customHeight="1">
      <c r="B153" s="233" t="s">
        <v>135</v>
      </c>
      <c r="C153" s="107">
        <v>10</v>
      </c>
      <c r="D153" s="107" t="s">
        <v>24</v>
      </c>
      <c r="E153" s="109" t="s">
        <v>136</v>
      </c>
      <c r="F153" s="109">
        <v>310</v>
      </c>
      <c r="G153" s="113">
        <v>10.5</v>
      </c>
      <c r="H153" s="113">
        <v>10.5</v>
      </c>
      <c r="I153" s="113">
        <v>10.5</v>
      </c>
      <c r="J153" s="34"/>
    </row>
    <row r="154" spans="2:11" ht="15.75" hidden="1" thickBot="1">
      <c r="B154" s="234"/>
      <c r="C154" s="108"/>
      <c r="D154" s="108"/>
      <c r="E154" s="110"/>
      <c r="F154" s="110"/>
      <c r="G154" s="114"/>
      <c r="H154" s="114"/>
      <c r="I154" s="114"/>
      <c r="J154" s="34"/>
    </row>
  </sheetData>
  <mergeCells count="383">
    <mergeCell ref="B153:B154"/>
    <mergeCell ref="B147:B148"/>
    <mergeCell ref="B145:B146"/>
    <mergeCell ref="B109:B110"/>
    <mergeCell ref="B105:B106"/>
    <mergeCell ref="B101:B102"/>
    <mergeCell ref="B99:B100"/>
    <mergeCell ref="B97:B98"/>
    <mergeCell ref="B94:B96"/>
    <mergeCell ref="B143:B144"/>
    <mergeCell ref="B137:B138"/>
    <mergeCell ref="B131:B132"/>
    <mergeCell ref="B151:B152"/>
    <mergeCell ref="B149:B150"/>
    <mergeCell ref="F71:F72"/>
    <mergeCell ref="G71:G72"/>
    <mergeCell ref="H71:H72"/>
    <mergeCell ref="I71:I72"/>
    <mergeCell ref="B91:B93"/>
    <mergeCell ref="C91:C93"/>
    <mergeCell ref="D91:D93"/>
    <mergeCell ref="E91:E93"/>
    <mergeCell ref="F91:F93"/>
    <mergeCell ref="G91:G93"/>
    <mergeCell ref="H91:H93"/>
    <mergeCell ref="I91:I93"/>
    <mergeCell ref="B86:B87"/>
    <mergeCell ref="B75:B82"/>
    <mergeCell ref="B73:B74"/>
    <mergeCell ref="E73:E74"/>
    <mergeCell ref="F73:F74"/>
    <mergeCell ref="E75:E82"/>
    <mergeCell ref="F75:F82"/>
    <mergeCell ref="C86:C87"/>
    <mergeCell ref="G83:G85"/>
    <mergeCell ref="H83:H85"/>
    <mergeCell ref="I83:I85"/>
    <mergeCell ref="B83:B85"/>
    <mergeCell ref="F69:F70"/>
    <mergeCell ref="G69:G70"/>
    <mergeCell ref="H69:H70"/>
    <mergeCell ref="I69:I70"/>
    <mergeCell ref="B67:B68"/>
    <mergeCell ref="B59:B60"/>
    <mergeCell ref="B57:B58"/>
    <mergeCell ref="C57:C58"/>
    <mergeCell ref="D57:D58"/>
    <mergeCell ref="E57:E58"/>
    <mergeCell ref="F57:F58"/>
    <mergeCell ref="G57:G58"/>
    <mergeCell ref="H57:H58"/>
    <mergeCell ref="I57:I58"/>
    <mergeCell ref="F55:F56"/>
    <mergeCell ref="G55:G56"/>
    <mergeCell ref="H55:H56"/>
    <mergeCell ref="I55:I56"/>
    <mergeCell ref="A36:A37"/>
    <mergeCell ref="B36:B37"/>
    <mergeCell ref="C36:C37"/>
    <mergeCell ref="D36:D37"/>
    <mergeCell ref="E36:E37"/>
    <mergeCell ref="F36:F37"/>
    <mergeCell ref="G36:G37"/>
    <mergeCell ref="H36:H37"/>
    <mergeCell ref="I36:I37"/>
    <mergeCell ref="A40:A41"/>
    <mergeCell ref="A38:A39"/>
    <mergeCell ref="B38:B39"/>
    <mergeCell ref="H53:H54"/>
    <mergeCell ref="I53:I54"/>
    <mergeCell ref="B55:B56"/>
    <mergeCell ref="C55:C56"/>
    <mergeCell ref="D55:D56"/>
    <mergeCell ref="E55:E56"/>
    <mergeCell ref="B51:B52"/>
    <mergeCell ref="B53:B54"/>
    <mergeCell ref="A34:A35"/>
    <mergeCell ref="B34:B35"/>
    <mergeCell ref="C34:C35"/>
    <mergeCell ref="D34:D35"/>
    <mergeCell ref="E34:E35"/>
    <mergeCell ref="F34:F35"/>
    <mergeCell ref="G34:G35"/>
    <mergeCell ref="H34:H35"/>
    <mergeCell ref="I34:I35"/>
    <mergeCell ref="F67:F68"/>
    <mergeCell ref="G67:G68"/>
    <mergeCell ref="H67:H68"/>
    <mergeCell ref="G46:G47"/>
    <mergeCell ref="H46:H47"/>
    <mergeCell ref="B26:B27"/>
    <mergeCell ref="C26:C27"/>
    <mergeCell ref="D26:D27"/>
    <mergeCell ref="E26:E27"/>
    <mergeCell ref="F26:F27"/>
    <mergeCell ref="G26:G27"/>
    <mergeCell ref="H26:H27"/>
    <mergeCell ref="B28:B29"/>
    <mergeCell ref="C28:C29"/>
    <mergeCell ref="D28:D29"/>
    <mergeCell ref="E28:E29"/>
    <mergeCell ref="F28:F29"/>
    <mergeCell ref="G28:G29"/>
    <mergeCell ref="H28:H29"/>
    <mergeCell ref="C53:C54"/>
    <mergeCell ref="D53:D54"/>
    <mergeCell ref="E53:E54"/>
    <mergeCell ref="F53:F54"/>
    <mergeCell ref="G53:G54"/>
    <mergeCell ref="I46:I47"/>
    <mergeCell ref="E51:E52"/>
    <mergeCell ref="F51:F52"/>
    <mergeCell ref="G51:G52"/>
    <mergeCell ref="I51:I52"/>
    <mergeCell ref="I30:I31"/>
    <mergeCell ref="I32:I33"/>
    <mergeCell ref="I26:I27"/>
    <mergeCell ref="I28:I29"/>
    <mergeCell ref="H51:H52"/>
    <mergeCell ref="E38:E39"/>
    <mergeCell ref="F38:F39"/>
    <mergeCell ref="G38:G39"/>
    <mergeCell ref="H38:H39"/>
    <mergeCell ref="G22:G23"/>
    <mergeCell ref="B40:B41"/>
    <mergeCell ref="C40:C41"/>
    <mergeCell ref="D40:D41"/>
    <mergeCell ref="E40:E41"/>
    <mergeCell ref="F40:F41"/>
    <mergeCell ref="G40:G41"/>
    <mergeCell ref="H40:H41"/>
    <mergeCell ref="I17:I18"/>
    <mergeCell ref="C19:C20"/>
    <mergeCell ref="D19:D20"/>
    <mergeCell ref="E19:E20"/>
    <mergeCell ref="F19:F20"/>
    <mergeCell ref="G19:G20"/>
    <mergeCell ref="H19:H20"/>
    <mergeCell ref="I19:I20"/>
    <mergeCell ref="C17:C18"/>
    <mergeCell ref="D17:D18"/>
    <mergeCell ref="E17:E18"/>
    <mergeCell ref="F17:F18"/>
    <mergeCell ref="G17:G18"/>
    <mergeCell ref="H17:H18"/>
    <mergeCell ref="H22:H23"/>
    <mergeCell ref="I22:I23"/>
    <mergeCell ref="F46:F47"/>
    <mergeCell ref="B46:B47"/>
    <mergeCell ref="G30:G31"/>
    <mergeCell ref="H30:H31"/>
    <mergeCell ref="C32:C33"/>
    <mergeCell ref="D32:D33"/>
    <mergeCell ref="E32:E33"/>
    <mergeCell ref="F32:F33"/>
    <mergeCell ref="G32:G33"/>
    <mergeCell ref="H32:H33"/>
    <mergeCell ref="C30:C31"/>
    <mergeCell ref="D30:D31"/>
    <mergeCell ref="E30:E31"/>
    <mergeCell ref="F30:F31"/>
    <mergeCell ref="C38:C39"/>
    <mergeCell ref="D38:D39"/>
    <mergeCell ref="B32:B33"/>
    <mergeCell ref="B30:B31"/>
    <mergeCell ref="C67:C68"/>
    <mergeCell ref="D67:D68"/>
    <mergeCell ref="E67:E68"/>
    <mergeCell ref="C75:C82"/>
    <mergeCell ref="D75:D82"/>
    <mergeCell ref="B19:B20"/>
    <mergeCell ref="B17:B18"/>
    <mergeCell ref="C46:C47"/>
    <mergeCell ref="D46:D47"/>
    <mergeCell ref="E46:E47"/>
    <mergeCell ref="B22:B23"/>
    <mergeCell ref="C21:C22"/>
    <mergeCell ref="C51:C52"/>
    <mergeCell ref="B69:B70"/>
    <mergeCell ref="C69:C70"/>
    <mergeCell ref="D69:D70"/>
    <mergeCell ref="E69:E70"/>
    <mergeCell ref="B71:B72"/>
    <mergeCell ref="E59:E60"/>
    <mergeCell ref="D59:D60"/>
    <mergeCell ref="C59:C60"/>
    <mergeCell ref="C71:C72"/>
    <mergeCell ref="D71:D72"/>
    <mergeCell ref="E71:E72"/>
    <mergeCell ref="E86:E87"/>
    <mergeCell ref="H59:H60"/>
    <mergeCell ref="I59:I60"/>
    <mergeCell ref="G59:G60"/>
    <mergeCell ref="F59:F60"/>
    <mergeCell ref="C83:C85"/>
    <mergeCell ref="F83:F85"/>
    <mergeCell ref="E83:E85"/>
    <mergeCell ref="D83:D85"/>
    <mergeCell ref="C73:C74"/>
    <mergeCell ref="D73:D74"/>
    <mergeCell ref="H75:H82"/>
    <mergeCell ref="I75:I82"/>
    <mergeCell ref="G73:G74"/>
    <mergeCell ref="H73:H74"/>
    <mergeCell ref="I73:I74"/>
    <mergeCell ref="G75:G82"/>
    <mergeCell ref="I67:I68"/>
    <mergeCell ref="F86:F87"/>
    <mergeCell ref="G86:G87"/>
    <mergeCell ref="D86:D87"/>
    <mergeCell ref="B107:B108"/>
    <mergeCell ref="G97:G98"/>
    <mergeCell ref="H97:H98"/>
    <mergeCell ref="B103:B104"/>
    <mergeCell ref="H86:H87"/>
    <mergeCell ref="C97:C98"/>
    <mergeCell ref="D97:D98"/>
    <mergeCell ref="E97:E98"/>
    <mergeCell ref="C101:C102"/>
    <mergeCell ref="D101:D102"/>
    <mergeCell ref="E101:E102"/>
    <mergeCell ref="G103:G104"/>
    <mergeCell ref="H103:H104"/>
    <mergeCell ref="C105:C106"/>
    <mergeCell ref="D105:D106"/>
    <mergeCell ref="E105:E106"/>
    <mergeCell ref="F105:F106"/>
    <mergeCell ref="G105:G106"/>
    <mergeCell ref="H105:H106"/>
    <mergeCell ref="F97:F98"/>
    <mergeCell ref="G101:G102"/>
    <mergeCell ref="C103:C104"/>
    <mergeCell ref="D103:D104"/>
    <mergeCell ref="E103:E104"/>
    <mergeCell ref="F103:F104"/>
    <mergeCell ref="F94:F96"/>
    <mergeCell ref="G94:G96"/>
    <mergeCell ref="F99:F100"/>
    <mergeCell ref="E99:E100"/>
    <mergeCell ref="C107:C108"/>
    <mergeCell ref="D107:D108"/>
    <mergeCell ref="E107:E108"/>
    <mergeCell ref="F107:F108"/>
    <mergeCell ref="G99:G100"/>
    <mergeCell ref="C94:C96"/>
    <mergeCell ref="D94:D96"/>
    <mergeCell ref="E94:E96"/>
    <mergeCell ref="I99:I100"/>
    <mergeCell ref="F101:F102"/>
    <mergeCell ref="I103:I104"/>
    <mergeCell ref="I105:I106"/>
    <mergeCell ref="I121:J121"/>
    <mergeCell ref="I120:J120"/>
    <mergeCell ref="I119:J119"/>
    <mergeCell ref="I122:J122"/>
    <mergeCell ref="I109:I110"/>
    <mergeCell ref="I117:J117"/>
    <mergeCell ref="I118:J118"/>
    <mergeCell ref="G107:G108"/>
    <mergeCell ref="I143:I144"/>
    <mergeCell ref="I135:I136"/>
    <mergeCell ref="I137:I138"/>
    <mergeCell ref="I124:J124"/>
    <mergeCell ref="J131:J132"/>
    <mergeCell ref="I131:I132"/>
    <mergeCell ref="I123:J123"/>
    <mergeCell ref="G145:G146"/>
    <mergeCell ref="H145:H146"/>
    <mergeCell ref="I153:I154"/>
    <mergeCell ref="H153:H154"/>
    <mergeCell ref="G153:G154"/>
    <mergeCell ref="F153:F154"/>
    <mergeCell ref="E153:E154"/>
    <mergeCell ref="I145:I146"/>
    <mergeCell ref="G147:G148"/>
    <mergeCell ref="H147:H148"/>
    <mergeCell ref="I147:I148"/>
    <mergeCell ref="G151:G152"/>
    <mergeCell ref="H151:H152"/>
    <mergeCell ref="I151:I152"/>
    <mergeCell ref="G149:G150"/>
    <mergeCell ref="H149:H150"/>
    <mergeCell ref="I149:I150"/>
    <mergeCell ref="C147:C148"/>
    <mergeCell ref="D147:D148"/>
    <mergeCell ref="E147:E148"/>
    <mergeCell ref="F147:F148"/>
    <mergeCell ref="C153:C154"/>
    <mergeCell ref="D153:D154"/>
    <mergeCell ref="C145:C146"/>
    <mergeCell ref="D145:D146"/>
    <mergeCell ref="E145:E146"/>
    <mergeCell ref="F145:F146"/>
    <mergeCell ref="C151:C152"/>
    <mergeCell ref="D151:D152"/>
    <mergeCell ref="E151:E152"/>
    <mergeCell ref="F151:F152"/>
    <mergeCell ref="C149:C150"/>
    <mergeCell ref="D149:D150"/>
    <mergeCell ref="E149:E150"/>
    <mergeCell ref="F149:F150"/>
    <mergeCell ref="C143:C144"/>
    <mergeCell ref="D143:D144"/>
    <mergeCell ref="E143:E144"/>
    <mergeCell ref="F143:F144"/>
    <mergeCell ref="G143:G144"/>
    <mergeCell ref="H143:H144"/>
    <mergeCell ref="C131:C132"/>
    <mergeCell ref="D131:D132"/>
    <mergeCell ref="E131:E132"/>
    <mergeCell ref="F131:F132"/>
    <mergeCell ref="G131:G132"/>
    <mergeCell ref="C137:C138"/>
    <mergeCell ref="D137:D138"/>
    <mergeCell ref="E137:E138"/>
    <mergeCell ref="F137:F138"/>
    <mergeCell ref="G137:G138"/>
    <mergeCell ref="H137:H138"/>
    <mergeCell ref="C135:C136"/>
    <mergeCell ref="D135:D136"/>
    <mergeCell ref="E135:E136"/>
    <mergeCell ref="F135:F136"/>
    <mergeCell ref="G135:G136"/>
    <mergeCell ref="H135:H136"/>
    <mergeCell ref="H131:H132"/>
    <mergeCell ref="C109:C110"/>
    <mergeCell ref="D109:D110"/>
    <mergeCell ref="E109:E110"/>
    <mergeCell ref="F109:F110"/>
    <mergeCell ref="G109:G110"/>
    <mergeCell ref="H109:H110"/>
    <mergeCell ref="G2:I2"/>
    <mergeCell ref="F15:F16"/>
    <mergeCell ref="E15:E16"/>
    <mergeCell ref="D15:D16"/>
    <mergeCell ref="C15:C16"/>
    <mergeCell ref="I40:I41"/>
    <mergeCell ref="I38:I39"/>
    <mergeCell ref="I86:I87"/>
    <mergeCell ref="H101:H102"/>
    <mergeCell ref="I101:I102"/>
    <mergeCell ref="H107:H108"/>
    <mergeCell ref="I107:I108"/>
    <mergeCell ref="I94:I96"/>
    <mergeCell ref="H94:H96"/>
    <mergeCell ref="I97:I98"/>
    <mergeCell ref="C99:C100"/>
    <mergeCell ref="D99:D100"/>
    <mergeCell ref="H99:H100"/>
    <mergeCell ref="B15:B16"/>
    <mergeCell ref="B9:I9"/>
    <mergeCell ref="B10:I10"/>
    <mergeCell ref="B12:I12"/>
    <mergeCell ref="B11:I11"/>
    <mergeCell ref="H14:I14"/>
    <mergeCell ref="G4:I4"/>
    <mergeCell ref="D5:I5"/>
    <mergeCell ref="D6:I6"/>
    <mergeCell ref="D7:I7"/>
    <mergeCell ref="G15:G16"/>
    <mergeCell ref="H15:H16"/>
    <mergeCell ref="I15:I16"/>
    <mergeCell ref="A131:A132"/>
    <mergeCell ref="K131:K132"/>
    <mergeCell ref="B141:B142"/>
    <mergeCell ref="C141:C142"/>
    <mergeCell ref="D141:D142"/>
    <mergeCell ref="E141:E142"/>
    <mergeCell ref="F141:F142"/>
    <mergeCell ref="G141:G142"/>
    <mergeCell ref="H141:H142"/>
    <mergeCell ref="I141:I142"/>
    <mergeCell ref="B139:B140"/>
    <mergeCell ref="C139:C140"/>
    <mergeCell ref="D139:D140"/>
    <mergeCell ref="E139:E140"/>
    <mergeCell ref="F139:F140"/>
    <mergeCell ref="G139:G140"/>
    <mergeCell ref="H139:H140"/>
    <mergeCell ref="I139:I140"/>
    <mergeCell ref="B135:B136"/>
    <mergeCell ref="K137:K138"/>
    <mergeCell ref="K135:K136"/>
  </mergeCells>
  <pageMargins left="0.7" right="0.7" top="0.75" bottom="0.75" header="0.3" footer="0.3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2022-10-05T10:51:27Z</dcterms:created>
  <dcterms:modified xsi:type="dcterms:W3CDTF">2024-12-24T13:22:43Z</dcterms:modified>
</cp:coreProperties>
</file>