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0" yWindow="75" windowWidth="28755" windowHeight="12600"/>
  </bookViews>
  <sheets>
    <sheet name="Лист1" sheetId="1" r:id="rId1"/>
    <sheet name="Лист2" sheetId="2" r:id="rId2"/>
    <sheet name="Лист3" sheetId="3" r:id="rId3"/>
  </sheets>
  <definedNames>
    <definedName name="_GoBack" localSheetId="0">Лист1!$B$79</definedName>
  </definedNames>
  <calcPr calcId="125725"/>
</workbook>
</file>

<file path=xl/calcChain.xml><?xml version="1.0" encoding="utf-8"?>
<calcChain xmlns="http://schemas.openxmlformats.org/spreadsheetml/2006/main">
  <c r="H128" i="1"/>
  <c r="H27"/>
  <c r="H93"/>
  <c r="H86"/>
  <c r="H98"/>
  <c r="K99" l="1"/>
  <c r="I99"/>
  <c r="H99"/>
  <c r="I109"/>
  <c r="H109"/>
  <c r="K109"/>
  <c r="K93" l="1"/>
  <c r="I93"/>
  <c r="K105"/>
  <c r="I105"/>
  <c r="H106"/>
  <c r="H105" s="1"/>
  <c r="K106"/>
  <c r="I106"/>
  <c r="H115"/>
  <c r="H112" s="1"/>
  <c r="H47"/>
  <c r="H46"/>
  <c r="H79" l="1"/>
  <c r="H65"/>
  <c r="H33"/>
  <c r="I26"/>
  <c r="I25" s="1"/>
  <c r="K50"/>
  <c r="K49" s="1"/>
  <c r="I50"/>
  <c r="I49" s="1"/>
  <c r="K26"/>
  <c r="K25" s="1"/>
  <c r="K115"/>
  <c r="K112" s="1"/>
  <c r="I115"/>
  <c r="I112" s="1"/>
  <c r="K101"/>
  <c r="K98" s="1"/>
  <c r="I101"/>
  <c r="I98" s="1"/>
  <c r="K76"/>
  <c r="I76"/>
  <c r="K64"/>
  <c r="K63" s="1"/>
  <c r="I64"/>
  <c r="I63" s="1"/>
  <c r="H64"/>
  <c r="H63" s="1"/>
  <c r="K46"/>
  <c r="K45" s="1"/>
  <c r="I46"/>
  <c r="I45" s="1"/>
  <c r="H101"/>
  <c r="H76"/>
  <c r="K75" l="1"/>
  <c r="K23" s="1"/>
  <c r="I75"/>
  <c r="I23" s="1"/>
  <c r="H103"/>
  <c r="H52"/>
  <c r="H50"/>
  <c r="H45"/>
  <c r="H26"/>
  <c r="H25" s="1"/>
  <c r="H49" l="1"/>
  <c r="H75"/>
  <c r="H23" s="1"/>
</calcChain>
</file>

<file path=xl/sharedStrings.xml><?xml version="1.0" encoding="utf-8"?>
<sst xmlns="http://schemas.openxmlformats.org/spreadsheetml/2006/main" count="189" uniqueCount="144">
  <si>
    <t>Наименование</t>
  </si>
  <si>
    <t>ЦСР</t>
  </si>
  <si>
    <t>ВР</t>
  </si>
  <si>
    <t>Рз</t>
  </si>
  <si>
    <t>Пр</t>
  </si>
  <si>
    <t>2023 год</t>
  </si>
  <si>
    <t>2024 год</t>
  </si>
  <si>
    <t>ВСЕГО</t>
  </si>
  <si>
    <r>
      <t xml:space="preserve">Муниципальная программа </t>
    </r>
    <r>
      <rPr>
        <b/>
        <sz val="10"/>
        <color theme="1"/>
        <rFont val="Times New Roman"/>
        <family val="1"/>
        <charset val="204"/>
      </rPr>
      <t xml:space="preserve">Углеродовского городского </t>
    </r>
    <r>
      <rPr>
        <b/>
        <sz val="10"/>
        <color rgb="FF000000"/>
        <rFont val="Times New Roman"/>
        <family val="1"/>
        <charset val="204"/>
      </rPr>
      <t>поселения «Управление муниципальными финансами»</t>
    </r>
  </si>
  <si>
    <t>01 0 00 00000</t>
  </si>
  <si>
    <r>
      <t>Подпрограмма</t>
    </r>
    <r>
      <rPr>
        <b/>
        <sz val="10"/>
        <color rgb="FF000000"/>
        <rFont val="Times New Roman"/>
        <family val="1"/>
        <charset val="204"/>
      </rPr>
      <t>« Нормативно-методическое обеспечение и организация бюджетного процесса»</t>
    </r>
  </si>
  <si>
    <t>01 2 00 00000</t>
  </si>
  <si>
    <r>
      <t xml:space="preserve">Расходы на выплаты по оплате труда работников органа местного самоуправления Углеродовского городского поселения в рамках подпрограммы </t>
    </r>
    <r>
      <rPr>
        <sz val="10"/>
        <color rgb="FF000000"/>
        <rFont val="Times New Roman"/>
        <family val="1"/>
        <charset val="204"/>
      </rPr>
      <t xml:space="preserve">«Нормативно-методическое обеспечение и организация бюджетного процесса» муниципальной программы </t>
    </r>
    <r>
      <rPr>
        <sz val="10"/>
        <color theme="1"/>
        <rFont val="Times New Roman"/>
        <family val="1"/>
        <charset val="204"/>
      </rPr>
      <t xml:space="preserve">Углеродовского городского </t>
    </r>
    <r>
      <rPr>
        <sz val="10"/>
        <color rgb="FF000000"/>
        <rFont val="Times New Roman"/>
        <family val="1"/>
        <charset val="204"/>
      </rPr>
      <t>поселения «Управление муниципальными финансами»</t>
    </r>
    <r>
      <rPr>
        <sz val="10"/>
        <color theme="1"/>
        <rFont val="Times New Roman"/>
        <family val="1"/>
        <charset val="204"/>
      </rPr>
      <t>(Расходы на выплаты персоналу государственных (муниципальных) органов)</t>
    </r>
  </si>
  <si>
    <t>01 2 00 00110</t>
  </si>
  <si>
    <r>
      <t xml:space="preserve">Расходы на обеспечение функций органа местного самоуправления Углеродовского городского поселения в рамках подпрограммы </t>
    </r>
    <r>
      <rPr>
        <sz val="10"/>
        <color rgb="FF000000"/>
        <rFont val="Times New Roman"/>
        <family val="1"/>
        <charset val="204"/>
      </rPr>
      <t xml:space="preserve">«Нормативно-методическое обеспечение и организация бюджетного процесса» муниципальной программы </t>
    </r>
    <r>
      <rPr>
        <sz val="10"/>
        <color theme="1"/>
        <rFont val="Times New Roman"/>
        <family val="1"/>
        <charset val="204"/>
      </rPr>
      <t xml:space="preserve">Углеродовского городского </t>
    </r>
    <r>
      <rPr>
        <sz val="10"/>
        <color rgb="FF000000"/>
        <rFont val="Times New Roman"/>
        <family val="1"/>
        <charset val="204"/>
      </rPr>
      <t>поселения «Управление муниципальными финансами» (</t>
    </r>
    <r>
      <rPr>
        <sz val="10"/>
        <color theme="1"/>
        <rFont val="Times New Roman"/>
        <family val="1"/>
        <charset val="204"/>
      </rPr>
      <t>Иные закупки товаров, работ и услуг для обеспечения государственных (муниципальных) нужд)</t>
    </r>
  </si>
  <si>
    <t>01 2 00 00190</t>
  </si>
  <si>
    <t>Взносы в Ассоциацию «Совет муниципальных образований Ростовской области» в рамках подпрограммы «Нормативно-методическое обеспечение и организация бюджетного процесса» муниципальной программы Углеродовского городского поселения «Управление муниципальными финансами» (Уплата налогов, сборов и иных платежей)</t>
  </si>
  <si>
    <t>01 2 00 20130</t>
  </si>
  <si>
    <r>
      <t xml:space="preserve">Реализация направления расходов в рамках подпрограммы </t>
    </r>
    <r>
      <rPr>
        <sz val="10"/>
        <color rgb="FF000000"/>
        <rFont val="Times New Roman"/>
        <family val="1"/>
        <charset val="204"/>
      </rPr>
      <t xml:space="preserve">«Нормативно-методическое обеспечение и организация бюджетного процесса» муниципальной программы </t>
    </r>
    <r>
      <rPr>
        <sz val="10"/>
        <color theme="1"/>
        <rFont val="Times New Roman"/>
        <family val="1"/>
        <charset val="204"/>
      </rPr>
      <t xml:space="preserve">Углеродовского городского </t>
    </r>
    <r>
      <rPr>
        <sz val="10"/>
        <color rgb="FF000000"/>
        <rFont val="Times New Roman"/>
        <family val="1"/>
        <charset val="204"/>
      </rPr>
      <t>поселения «Управление муниципальными финансами» (</t>
    </r>
    <r>
      <rPr>
        <sz val="10"/>
        <color theme="1"/>
        <rFont val="Times New Roman"/>
        <family val="1"/>
        <charset val="204"/>
      </rPr>
      <t>Уплата налогов, сборов и иных платежей)</t>
    </r>
  </si>
  <si>
    <t>01 2 00 99990</t>
  </si>
  <si>
    <t>Муниципальная программа Углеродовского городского поселения «Развитие культуры, физической культуры и спорта»</t>
  </si>
  <si>
    <t>02 0 00 00000</t>
  </si>
  <si>
    <t>Подпрограмма «Развитие культуры»</t>
  </si>
  <si>
    <t>02 1 00 00000</t>
  </si>
  <si>
    <t>Расходы на обеспечение деятельности (оказание услуг) муниципальных учреждений Углеродовского городского  поселения в рамках подпрограммы «Развитие культуры» муниципальной программы Углеродовского городского поселения «Развитие культуры, физической культуры и спорта» (Субсидии бюджетным учреждениям)</t>
  </si>
  <si>
    <t>02 1 00 00590</t>
  </si>
  <si>
    <t>Муниципальная программа Углеродовского городского поселения «Защита населения и территории от чрезвычайных ситуаций, обеспечение пожарной безопасности и безопасности людей на водных объектах»</t>
  </si>
  <si>
    <t>03 0 00 00000</t>
  </si>
  <si>
    <t>Подпрограмма «Пожарная безопасность»</t>
  </si>
  <si>
    <t>03 1 00 00000</t>
  </si>
  <si>
    <t>Мероприятия по повышению уровня пожарной безопасности населения и территории поселения в рамках подпрограммы «Пожарная безопасность» муниципальной программы Углеродовского городского поселения «Защита населения и территории от чрезвычайных ситуаций, обеспечение пожарной безопасности и безопасности людей на водных объектах» (Иные закупки товаров, работ и услуг для обеспечения  государственных (муниципальных) нужд)</t>
  </si>
  <si>
    <t>03 1 00 20020</t>
  </si>
  <si>
    <t>Подпрограмма «Защита от чрезвычайных ситуаций»</t>
  </si>
  <si>
    <t>Мероприятия по предупреждению чрезвычайных ситуаций и пропаганде среди населения безопасности жизнедеятельности, обучение действиям при возникновении чрезвычайных ситуаций в рамках подпрограммы «Защита от чрезвычайных ситуаций» муниципальной программы Углеродовского городского поселения «Защита населения и территории от чрезвычайных ситуаций, обеспечение пожарной безопасности и безопасности людей на водных объектах» (Иные закупки товаров, работ и услуг для  обеспечения  государственных (муниципальных) нужд)</t>
  </si>
  <si>
    <t>03 1 00 20030</t>
  </si>
  <si>
    <r>
      <t xml:space="preserve">Межбюджетные трансферты, перечисляемые из бюджета поселения бюджету Красносулинского района и направляемые на финансирование расходов, связанных с передачей осуществления части полномочий органа местного самоуправления поселения органам местного самоуправления муниципального образования «Красносулинский район» в рамках подпрограммы </t>
    </r>
    <r>
      <rPr>
        <sz val="10"/>
        <color rgb="FF000000"/>
        <rFont val="Times New Roman"/>
        <family val="1"/>
        <charset val="204"/>
      </rPr>
      <t xml:space="preserve">«Защита от чрезвычайных ситуаций » муниципальной программы </t>
    </r>
    <r>
      <rPr>
        <sz val="10"/>
        <color theme="1"/>
        <rFont val="Times New Roman"/>
        <family val="1"/>
        <charset val="204"/>
      </rPr>
      <t xml:space="preserve">Углеродовского городского </t>
    </r>
    <r>
      <rPr>
        <sz val="10"/>
        <color rgb="FF000000"/>
        <rFont val="Times New Roman"/>
        <family val="1"/>
        <charset val="204"/>
      </rPr>
      <t>поселения «</t>
    </r>
    <r>
      <rPr>
        <sz val="10"/>
        <color theme="1"/>
        <rFont val="Times New Roman"/>
        <family val="1"/>
        <charset val="204"/>
      </rPr>
      <t>Защита населения и территории от чрезвычайных ситуаций, обеспечение пожарной безопасности и безопасности людей на водных объектах</t>
    </r>
    <r>
      <rPr>
        <sz val="10"/>
        <color rgb="FF000000"/>
        <rFont val="Times New Roman"/>
        <family val="1"/>
        <charset val="204"/>
      </rPr>
      <t xml:space="preserve">» </t>
    </r>
    <r>
      <rPr>
        <sz val="10"/>
        <color theme="1"/>
        <rFont val="Times New Roman"/>
        <family val="1"/>
        <charset val="204"/>
      </rPr>
      <t>(Иные межбюджетные трансферты)</t>
    </r>
  </si>
  <si>
    <t>03 1 00 85010</t>
  </si>
  <si>
    <t>Муниципальная программа Углеродовского городского поселения «Развитие транспортной системы»</t>
  </si>
  <si>
    <t>04 0 00 00000</t>
  </si>
  <si>
    <r>
      <t xml:space="preserve">Подпрограмма «Развитие транспортной инфраструктуры </t>
    </r>
    <r>
      <rPr>
        <b/>
        <sz val="10"/>
        <color theme="1"/>
        <rFont val="Times New Roman"/>
        <family val="1"/>
        <charset val="204"/>
      </rPr>
      <t xml:space="preserve">Углеродовского городского </t>
    </r>
    <r>
      <rPr>
        <b/>
        <sz val="10"/>
        <color rgb="FF000000"/>
        <rFont val="Times New Roman"/>
        <family val="1"/>
        <charset val="204"/>
      </rPr>
      <t>поселения»</t>
    </r>
  </si>
  <si>
    <t>04 1 00 00000</t>
  </si>
  <si>
    <r>
      <t>Мероприятия по ремонту и  содержанию автомобильных дорог общего пользования местного значения</t>
    </r>
    <r>
      <rPr>
        <sz val="10"/>
        <color rgb="FF000000"/>
        <rFont val="Times New Roman"/>
        <family val="1"/>
        <charset val="204"/>
      </rPr>
      <t xml:space="preserve"> в рамках подпрограммы «Развитие транспортной инфраструктуры </t>
    </r>
    <r>
      <rPr>
        <sz val="10"/>
        <color theme="1"/>
        <rFont val="Times New Roman"/>
        <family val="1"/>
        <charset val="204"/>
      </rPr>
      <t xml:space="preserve">Углеродовского городского </t>
    </r>
    <r>
      <rPr>
        <sz val="10"/>
        <color rgb="FF000000"/>
        <rFont val="Times New Roman"/>
        <family val="1"/>
        <charset val="204"/>
      </rPr>
      <t>поселения»  м</t>
    </r>
    <r>
      <rPr>
        <sz val="10"/>
        <color theme="1"/>
        <rFont val="Times New Roman"/>
        <family val="1"/>
        <charset val="204"/>
      </rPr>
      <t>униципальной программы Углеродовского городского поселения «Развитие транспортной системы» (Иные закупки товаров, работ и услуг для  обеспечения   государственных (муниципальных) нужд)</t>
    </r>
  </si>
  <si>
    <t>04 1 00 20070</t>
  </si>
  <si>
    <t>Подпрограмма «Повышение безопасности дорожного движения на территории Углеродовского городского поселения»</t>
  </si>
  <si>
    <t>04 2 00 00000</t>
  </si>
  <si>
    <r>
      <t xml:space="preserve">Мероприятия по организации дорожного движения в рамках подпрограммы «Повышение безопасности дорожного движения на территории Углеродовского городского поселения» </t>
    </r>
    <r>
      <rPr>
        <sz val="10"/>
        <color rgb="FF000000"/>
        <rFont val="Times New Roman"/>
        <family val="1"/>
        <charset val="204"/>
      </rPr>
      <t>м</t>
    </r>
    <r>
      <rPr>
        <sz val="10"/>
        <color theme="1"/>
        <rFont val="Times New Roman"/>
        <family val="1"/>
        <charset val="204"/>
      </rPr>
      <t>униципальной программы Углеродовского городского поселения «Развитие транспортной системы» (Иные закупки товаров, работ и услуг для  обеспечения государственных (муниципальных) нужд)</t>
    </r>
  </si>
  <si>
    <t xml:space="preserve">04 2 00 20010 </t>
  </si>
  <si>
    <t>Муниципальная программа Углеродовского городского поселения «Благоустройство территории и жилищно-коммунальное хозяйство»</t>
  </si>
  <si>
    <t>05 0 00 00000</t>
  </si>
  <si>
    <r>
      <t xml:space="preserve">Подпрограмма «Содержание уличного освещения </t>
    </r>
    <r>
      <rPr>
        <b/>
        <sz val="10"/>
        <color theme="1"/>
        <rFont val="Times New Roman"/>
        <family val="1"/>
        <charset val="204"/>
      </rPr>
      <t xml:space="preserve">Углеродовского городского </t>
    </r>
    <r>
      <rPr>
        <b/>
        <sz val="10"/>
        <color rgb="FF000000"/>
        <rFont val="Times New Roman"/>
        <family val="1"/>
        <charset val="204"/>
      </rPr>
      <t>поселения»</t>
    </r>
  </si>
  <si>
    <t>05 1 00 00000</t>
  </si>
  <si>
    <r>
      <t xml:space="preserve">Мероприятия по организации уличного освещения, содержанию и ремонту объектов уличного освещения в рамках подпрограммы «Содержание уличного освещения </t>
    </r>
    <r>
      <rPr>
        <sz val="10"/>
        <color theme="1"/>
        <rFont val="Times New Roman"/>
        <family val="1"/>
        <charset val="204"/>
      </rPr>
      <t xml:space="preserve">Углеродовского городского </t>
    </r>
    <r>
      <rPr>
        <sz val="10"/>
        <color rgb="FF000000"/>
        <rFont val="Times New Roman"/>
        <family val="1"/>
        <charset val="204"/>
      </rPr>
      <t>поселения» м</t>
    </r>
    <r>
      <rPr>
        <sz val="10"/>
        <color theme="1"/>
        <rFont val="Times New Roman"/>
        <family val="1"/>
        <charset val="204"/>
      </rPr>
      <t>униципальной программы Углеродовского городского поселения«Благоустройство территории и жилищно-коммунальное хозяйство» (Иные закупки товаров, работ и услуг для  обеспечения государственных (муниципальных) нужд)</t>
    </r>
  </si>
  <si>
    <t>05 1 00 20120</t>
  </si>
  <si>
    <r>
      <t xml:space="preserve">Подпрограмма «Благоустройство территории </t>
    </r>
    <r>
      <rPr>
        <b/>
        <sz val="10"/>
        <color theme="1"/>
        <rFont val="Times New Roman"/>
        <family val="1"/>
        <charset val="204"/>
      </rPr>
      <t xml:space="preserve">Углеродовского городского </t>
    </r>
    <r>
      <rPr>
        <b/>
        <sz val="10"/>
        <color rgb="FF000000"/>
        <rFont val="Times New Roman"/>
        <family val="1"/>
        <charset val="204"/>
      </rPr>
      <t xml:space="preserve"> поселения»</t>
    </r>
  </si>
  <si>
    <t>05 2 00 00000</t>
  </si>
  <si>
    <r>
      <t xml:space="preserve"> Мероприятия по содержанию и ремонту объектов благоустройства и мест общего пользования  в рамках подпрограммы «Благоустройство территории </t>
    </r>
    <r>
      <rPr>
        <sz val="10"/>
        <color theme="1"/>
        <rFont val="Times New Roman"/>
        <family val="1"/>
        <charset val="204"/>
      </rPr>
      <t xml:space="preserve">Углеродовского городского </t>
    </r>
    <r>
      <rPr>
        <sz val="10"/>
        <color rgb="FF000000"/>
        <rFont val="Times New Roman"/>
        <family val="1"/>
        <charset val="204"/>
      </rPr>
      <t xml:space="preserve"> поселения» м</t>
    </r>
    <r>
      <rPr>
        <sz val="10"/>
        <color theme="1"/>
        <rFont val="Times New Roman"/>
        <family val="1"/>
        <charset val="204"/>
      </rPr>
      <t>униципальной программы Углеродовского городского поселения «Благоустройство территории и жилищно-коммунальное хозяйство» (Иные закупки товаров, работ и услуг для  обеспечения государственных (муниципальных) нужд)</t>
    </r>
  </si>
  <si>
    <t>05 2 00 20140</t>
  </si>
  <si>
    <t>Мероприятия по содержанию объектов благоустройства, санитарной очистке территории в рамках подпрограммы «Благоустройство территории Углеродовского городского поселения» муниципальной программы Углеродовского городского поселения «Благоустройство территории и жилищно-коммунальное хозяйство» (Иные закупки товаров, работ и услуг для обеспечения  государственных (муниципальных) нужд)</t>
  </si>
  <si>
    <t>05 2 00 20240</t>
  </si>
  <si>
    <r>
      <t xml:space="preserve">Подпрограмма «Развитие жилищно-коммунального хозяйства </t>
    </r>
    <r>
      <rPr>
        <b/>
        <sz val="10"/>
        <color theme="1"/>
        <rFont val="Times New Roman"/>
        <family val="1"/>
        <charset val="204"/>
      </rPr>
      <t xml:space="preserve">Углеродовского городского </t>
    </r>
    <r>
      <rPr>
        <b/>
        <sz val="10"/>
        <color rgb="FF000000"/>
        <rFont val="Times New Roman"/>
        <family val="1"/>
        <charset val="204"/>
      </rPr>
      <t xml:space="preserve"> поселения»</t>
    </r>
  </si>
  <si>
    <t>05 3 00 00000</t>
  </si>
  <si>
    <r>
      <t>Р</t>
    </r>
    <r>
      <rPr>
        <sz val="10"/>
        <color theme="1"/>
        <rFont val="Times New Roman"/>
        <family val="1"/>
        <charset val="204"/>
      </rPr>
      <t>асходы на уплату</t>
    </r>
    <r>
      <rPr>
        <sz val="10"/>
        <color rgb="FF000000"/>
        <rFont val="Times New Roman"/>
        <family val="1"/>
        <charset val="204"/>
      </rPr>
      <t xml:space="preserve"> взносов на капитальный ремонт общего имущества многоквартирных домов по помещениям, находящимся в собственности Углеродовского городского  поселения в рамках подпрограммы «Развитие жилищно-коммунального хозяйства Углеродовского городского поселения» муниципальной программы Углеродовского городского поселения «Благоустройство территории и жилищно-коммунальное хозяйство»</t>
    </r>
    <r>
      <rPr>
        <sz val="10"/>
        <color theme="1"/>
        <rFont val="Times New Roman"/>
        <family val="1"/>
        <charset val="204"/>
      </rPr>
      <t xml:space="preserve"> (Иные закупки товаров, работ и услуг для обеспечения государственных (муниципальных) нужд)</t>
    </r>
  </si>
  <si>
    <t>05 3 00 20210</t>
  </si>
  <si>
    <r>
      <t xml:space="preserve">Расходы  на возмещение предприятиям жилищно-коммунального хозяйства  части платы граждан за коммунальные услуги в рамках  подпрограммы «Развитие жилищно-коммунального хозяйства Углеродовского городского поселения» </t>
    </r>
    <r>
      <rPr>
        <sz val="10"/>
        <color rgb="FF000000"/>
        <rFont val="Times New Roman"/>
        <family val="1"/>
        <charset val="204"/>
      </rPr>
      <t>м</t>
    </r>
    <r>
      <rPr>
        <sz val="10"/>
        <color theme="1"/>
        <rFont val="Times New Roman"/>
        <family val="1"/>
        <charset val="204"/>
      </rPr>
      <t>униципальной программы Углеродовского городского поселения «Благоустройство территории и жилищно-коммунальное хозяйство» (Иные межбюджетные трансферты</t>
    </r>
  </si>
  <si>
    <t>05 3 00 S3660</t>
  </si>
  <si>
    <t>Муниципальная программа Углеродовского городского поселения «Муниципальная политика»</t>
  </si>
  <si>
    <t>06 0 00 00000</t>
  </si>
  <si>
    <t>Подпрограмма «Обеспечение реализации муниципальной программы Углеродовского городского поселения  «Муниципальная политика»</t>
  </si>
  <si>
    <t>06 2 00 00000</t>
  </si>
  <si>
    <t>Официальная публикация нормативно-правовых актов Углеродовского городского поселения, проектов правовых актов Углеродовского городского поселения и иных информационных материалов в средствах массовой информации в рамках подпрограммы «Обеспечение реализации муниципальной программы Углеродовского городского поселения  «Муниципальная политика» муниципальной программы Углеродовского городского поселения «Муниципальная политика» (Иные закупки товаров, работ и услуг для обеспечения государственных (муниципальных) нужд)</t>
  </si>
  <si>
    <t>06 2 00 20220</t>
  </si>
  <si>
    <t>Подпрограмма «Социальная поддержка лиц из числа муниципальных служащих Углеродовского  городского поселения, имеющих право   на получение государственной пенсии за выслугу лет»</t>
  </si>
  <si>
    <t>06 3 00 00000</t>
  </si>
  <si>
    <t>Расходы на социальную поддержку лиц из числа муниципальных служащих  Углеродовского городского  поселения, имеющих право на получение государственной пенсии за выслугу лет в рамках подпрограммы  «Социальная поддержка лиц из числа муниципальных служащих  Углеродовского городского  поселения, имеющих право на получение государственной пенсии за выслугу лет» муниципальной программы  Углеродовского городского  поселения «Муниципальная политика"  (Публичные нормативные социальные выплаты гражданам)</t>
  </si>
  <si>
    <t>06 3 00 10010</t>
  </si>
  <si>
    <t>Непрограммные расходы органа местного самоуправления Углеродовского городского поселения</t>
  </si>
  <si>
    <t>99 0 00 00000</t>
  </si>
  <si>
    <t>Финансовое обеспечение непредвиденных расходов</t>
  </si>
  <si>
    <t>99 1 00 00000</t>
  </si>
  <si>
    <t>Резервный фонд Администрации Углеродовского городского поселения на финансовое обеспечение непредвиденных расходов в рамках непрограммных расходов органа местного самоуправления Углеродовского городского поселения (Резервные средства)</t>
  </si>
  <si>
    <t>99 1 00 90300</t>
  </si>
  <si>
    <t>Иные непрограммные расходы</t>
  </si>
  <si>
    <t>99 9 00 00000</t>
  </si>
  <si>
    <t>Расходы на осуществление первичного воинского учета на территориях, где отсутствуют военные комиссариаты по иным непрограммным расходам в рамках непрограммных расходов органа местного самоуправления Углеродовского городского поселения (Расходы на выплаты персоналу государственных (муниципальных) органов)</t>
  </si>
  <si>
    <t>99 9 00 51180</t>
  </si>
  <si>
    <t>Расходы на осуществление первичного воинского учета на территориях, где отсутствуют военные комиссариаты по иным непрограммным расходам в рамках непрограммных расходов органа местного самоуправления Углеродовского городского поселения (Иные закупки товаров, работ и услуг для обеспечения государственных (муниципальных) нужд)</t>
  </si>
  <si>
    <t>Расходы на осуществление полномочий по определению в соответствии с частью 1 статьи 11.2 Областного закона от 25 октября 2002 года № 273-ЗС «Об административных правонарушениях» перечня должностных лиц, уполномоченных составлять протоколы об административных правонарушениях, по иным непрограммным расходам в рамках непрограммных расходов органа местного самоуправления Углеродовского городского поселения (Иные закупки товаров, работ и услуг для обеспечения государственных (муниципальных) нужд)</t>
  </si>
  <si>
    <t>99 9 00 72390</t>
  </si>
  <si>
    <t>Условно утверждаемые расходы по иным непрограммным расходам в рамках непрограммных расходов органа местного самоуправления Углеродовского городского поселения (Специальные расходы)</t>
  </si>
  <si>
    <t>99 9 00 90110</t>
  </si>
  <si>
    <t>01</t>
  </si>
  <si>
    <t>04</t>
  </si>
  <si>
    <t>08</t>
  </si>
  <si>
    <t>03</t>
  </si>
  <si>
    <t>09</t>
  </si>
  <si>
    <t>05</t>
  </si>
  <si>
    <t>02</t>
  </si>
  <si>
    <t>Приложение 5</t>
  </si>
  <si>
    <t>к решению Собрания депутатов Углеродовского городского поселения</t>
  </si>
  <si>
    <t xml:space="preserve">Распределение бюджетных ассигнований по целевым статьям (муниципальным программам </t>
  </si>
  <si>
    <t>Углеродовского городского поселения и непрограммным направлениям деятельности),</t>
  </si>
  <si>
    <t xml:space="preserve">группам и подгруппам видов расходов, разделам, подразделам классификации расходов </t>
  </si>
  <si>
    <t>(тыс.рублей)</t>
  </si>
  <si>
    <t>Красносулинского района на 2023 год и на плановый 2024 и 2025 годов"</t>
  </si>
  <si>
    <t xml:space="preserve">бюджетов  на 2023 год и плановый период 2024  и 2025 годов
</t>
  </si>
  <si>
    <t>2025 год</t>
  </si>
  <si>
    <t>12</t>
  </si>
  <si>
    <t>99 9 0020340</t>
  </si>
  <si>
    <t>Мероприятия по фрмированию земельных учасков и оформлению их в муниципальную собственность по иным непрограммным расходам в рамках непрограммных расходов органа местного самоуправления Углеродовского городского поселения (иные закупки товаров , работ и услуг для обеспечения гсударственных (муниципальных)нужд</t>
  </si>
  <si>
    <t>99 9 85010</t>
  </si>
  <si>
    <t>06</t>
  </si>
  <si>
    <t>Иные межбюджетные трансферты, перечисляемые из бюджета поселения бюджету Красносулинского района и направляемые на финансирование расходов, связанных с передачей осуществления части полномочий органа местного самоуправления поселения по внешнему муниципальному контролюпо иным непрограммным расходам в рамках непрограммных расходов органа местного самоуправления Углеродовского городского поселения (Иные межбюджетные трансферты)</t>
  </si>
  <si>
    <t>от 27.12.2022 № 73 "О бюджете Углеродовского городского поселения</t>
  </si>
  <si>
    <t xml:space="preserve">к решению Собрания депутатов </t>
  </si>
  <si>
    <t xml:space="preserve">"О бюджете Углеродовского городского поселения Красносулинского района </t>
  </si>
  <si>
    <t>на 2023 год и на плановый период 2024 и 2025 годов"</t>
  </si>
  <si>
    <t>Исполнение судебных актов, предусматривающих обращение взыскания на средства бюджета Углеродовского городского поселения по иным непрограммным расходам в рамках непрограммных расходов органов местного самоуправления Углеродовского городского поселения(Исполнение судебных актов Российской Федерации и мировых соглашений по возмещению причиненного вреда)</t>
  </si>
  <si>
    <t>99 9 0090120</t>
  </si>
  <si>
    <t>13</t>
  </si>
  <si>
    <t>07 0 00 00000</t>
  </si>
  <si>
    <t>07 1 00 00000</t>
  </si>
  <si>
    <t>Расходы на обеспечение мероприятий по переселению граждан из многоквартирного аварийного жилищного фонда, признанного непригодным для проживания, аварийным и подлежащим сносу или реконструкции, в рамках подпрограммы «Оказание мер государственной поддержки в улучшении жилищных условий отдельным категориям граждан» муниципальной программы Углеродовского городского поселения «Обеспечение доступным и комфортным жильем населения  Углеродовского городского поселения» (Бюджетные инвестиции)</t>
  </si>
  <si>
    <t>07 1 00  S3160</t>
  </si>
  <si>
    <t>Мероприятия на ликвидацию жилищного фонда, признанного аварийным и подлежащим сносу, включая разработку проектно-сметной документации и проведение достоверных сметных нормативов в рамках подпрограммы  «Оказание мер государственной поддержки в улучшении жилищных условий отдельным категориям граждан» муниципальной программы  Углеродовского городского поселения  «Обеспечение доступным и комфортным жильем населения Углеродовского городского поселения» (Иные закупки товаров, работ и услуг для обеспечения государственных (муниципальных) нужд)</t>
  </si>
  <si>
    <t>07 1 00 20210</t>
  </si>
  <si>
    <t>Расходы за счет межбюджетных трансфертов из бюджета района на решение вопросов местного значения в рамках подпрограммы "Развитие жилищно-коммунального хозяйства Углеродовского городского поселения" муниципальной программы Углеродовского городского поселения "Благоустройство территории и жилищно-коммунальное хозяйство" Иные закупки товаров, работ и услуг для обеспечения государственных (муниципальных) нужд)</t>
  </si>
  <si>
    <t>05 3 00 85010</t>
  </si>
  <si>
    <t>Подпрограмма «Оказание мер государственной поддержки в улучшении жилищных условий отдельным категориям граждан»</t>
  </si>
  <si>
    <t>Муниципальная программа Углеродовского городского поселения «Обеспечение доступным и комфортным жильем населения  Углеродовского городского поселения»</t>
  </si>
  <si>
    <t>08 0 00 00000</t>
  </si>
  <si>
    <t>08 2 00 23080</t>
  </si>
  <si>
    <t>08 2 00 00000</t>
  </si>
  <si>
    <t>Мероприятия по повышению уровня антитеррористической защищенности населения и информационно-пропагандистское противодействие экстремизму на территории поселения в рамках подпрограммы «Профилактика  экстремизма и терроризма» муниципальной программы  Углеродовского городского поселения    «Профилактика преступности и нарушений общественного порядка» (Иные закупки товаров, работ и услуг для обеспечения государственных (муниципальных) нужд)</t>
  </si>
  <si>
    <t>Муниципальная программа Углеродовского городского поселения    «Профилактика преступности и нарушений общественного порядка»</t>
  </si>
  <si>
    <t>Подпрограмма «Профилактика  экстремизма и терроризма»</t>
  </si>
  <si>
    <t>06 1 00 00000</t>
  </si>
  <si>
    <t>06 1 00 20210</t>
  </si>
  <si>
    <t>07</t>
  </si>
  <si>
    <t>Повышение квалификации лиц, занятых в системе местного самоуправления, замещающих выборные муниципальные должности муниципальных служащих в рамках подпрограммы   «Развитие муниципального управления и муниципальной службы в Углеродовском городском поселении, повышение квалификации лиц, занятых в системе местного самоуправления» муниципальной программы Углеродовского городского поселения  «Муниципальная политика» (Иные закупки товаров, работ и услуг для обеспечения государственных (муниципальных) нужд)</t>
  </si>
  <si>
    <t>Подпрограмма «Развитие муниципального управления и муниципальной службы в Углеродовском городском поселении, повышение квалификации лиц, занятых в системе местного самоуправления"</t>
  </si>
  <si>
    <t>05 3 00 20190</t>
  </si>
  <si>
    <t>Иные мероприятия в сфере коммунального хозяйства в рамках подпрограммы "развитие жилищно-коммунального хозяйства Углеродовского городского поселения" муниципальной программы  Углеродовское городское поселения  "Благоустройство территории и жилищно-коммунальное хозяйство (Иные закупки товаров, работ  и услуг для обеспечения государственных (муниципальных) нужд)</t>
  </si>
  <si>
    <t>Углеродовского городского поселения от  29.05.2023 № 95 "О внесении изменений</t>
  </si>
  <si>
    <t>в решение Собрания  депутатов Углеродовского городского поселения от 27.12.2022 №73</t>
  </si>
</sst>
</file>

<file path=xl/styles.xml><?xml version="1.0" encoding="utf-8"?>
<styleSheet xmlns="http://schemas.openxmlformats.org/spreadsheetml/2006/main">
  <fonts count="10">
    <font>
      <sz val="11"/>
      <color theme="1"/>
      <name val="Calibri"/>
      <family val="2"/>
      <charset val="204"/>
      <scheme val="minor"/>
    </font>
    <font>
      <b/>
      <sz val="10"/>
      <color rgb="FF000000"/>
      <name val="Times New Roman"/>
      <family val="1"/>
      <charset val="204"/>
    </font>
    <font>
      <b/>
      <sz val="10"/>
      <color theme="1"/>
      <name val="Times New Roman"/>
      <family val="1"/>
      <charset val="204"/>
    </font>
    <font>
      <sz val="10"/>
      <color rgb="FF000000"/>
      <name val="Times New Roman"/>
      <family val="1"/>
      <charset val="204"/>
    </font>
    <font>
      <sz val="10"/>
      <color theme="1"/>
      <name val="Times New Roman"/>
      <family val="1"/>
      <charset val="204"/>
    </font>
    <font>
      <b/>
      <sz val="10"/>
      <color rgb="FFFF0000"/>
      <name val="Times New Roman"/>
      <family val="1"/>
      <charset val="204"/>
    </font>
    <font>
      <sz val="12"/>
      <color theme="1"/>
      <name val="Times New Roman"/>
      <family val="1"/>
      <charset val="204"/>
    </font>
    <font>
      <b/>
      <sz val="12"/>
      <color theme="1"/>
      <name val="Times New Roman"/>
      <family val="1"/>
      <charset val="204"/>
    </font>
    <font>
      <sz val="11"/>
      <color theme="1"/>
      <name val="Times New Roman"/>
      <family val="1"/>
      <charset val="204"/>
    </font>
    <font>
      <b/>
      <sz val="11"/>
      <color theme="1"/>
      <name val="Times New Roman"/>
      <family val="1"/>
      <charset val="204"/>
    </font>
  </fonts>
  <fills count="3">
    <fill>
      <patternFill patternType="none"/>
    </fill>
    <fill>
      <patternFill patternType="gray125"/>
    </fill>
    <fill>
      <patternFill patternType="solid">
        <fgColor theme="0"/>
        <bgColor indexed="64"/>
      </patternFill>
    </fill>
  </fills>
  <borders count="14">
    <border>
      <left/>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top/>
      <bottom/>
      <diagonal/>
    </border>
    <border>
      <left/>
      <right style="medium">
        <color indexed="64"/>
      </right>
      <top/>
      <bottom/>
      <diagonal/>
    </border>
    <border>
      <left style="medium">
        <color indexed="64"/>
      </left>
      <right style="medium">
        <color indexed="64"/>
      </right>
      <top style="medium">
        <color indexed="64"/>
      </top>
      <bottom/>
      <diagonal/>
    </border>
    <border>
      <left style="medium">
        <color indexed="64"/>
      </left>
      <right/>
      <top style="medium">
        <color indexed="64"/>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style="medium">
        <color indexed="64"/>
      </bottom>
      <diagonal/>
    </border>
    <border>
      <left/>
      <right/>
      <top/>
      <bottom style="medium">
        <color indexed="64"/>
      </bottom>
      <diagonal/>
    </border>
  </borders>
  <cellStyleXfs count="1">
    <xf numFmtId="0" fontId="0" fillId="0" borderId="0"/>
  </cellStyleXfs>
  <cellXfs count="187">
    <xf numFmtId="0" fontId="0" fillId="0" borderId="0" xfId="0"/>
    <xf numFmtId="0" fontId="2" fillId="0" borderId="4" xfId="0" applyFont="1" applyBorder="1" applyAlignment="1">
      <alignment horizontal="center" wrapText="1"/>
    </xf>
    <xf numFmtId="0" fontId="1" fillId="0" borderId="4" xfId="0" applyFont="1" applyBorder="1" applyAlignment="1">
      <alignment horizontal="center" wrapText="1"/>
    </xf>
    <xf numFmtId="0" fontId="3" fillId="0" borderId="4" xfId="0" applyFont="1" applyBorder="1" applyAlignment="1">
      <alignment horizontal="center" wrapText="1"/>
    </xf>
    <xf numFmtId="0" fontId="4" fillId="0" borderId="4" xfId="0" applyFont="1" applyBorder="1" applyAlignment="1">
      <alignment horizontal="center" wrapText="1"/>
    </xf>
    <xf numFmtId="4" fontId="1" fillId="0" borderId="4" xfId="0" applyNumberFormat="1" applyFont="1" applyBorder="1" applyAlignment="1">
      <alignment horizontal="center" wrapText="1"/>
    </xf>
    <xf numFmtId="0" fontId="1" fillId="0" borderId="5" xfId="0" applyFont="1" applyBorder="1" applyAlignment="1">
      <alignment horizontal="center" wrapText="1"/>
    </xf>
    <xf numFmtId="0" fontId="3" fillId="0" borderId="12" xfId="0" applyFont="1" applyBorder="1" applyAlignment="1">
      <alignment horizontal="center" vertical="center" wrapText="1"/>
    </xf>
    <xf numFmtId="0" fontId="3" fillId="0" borderId="5" xfId="0" applyFont="1" applyBorder="1" applyAlignment="1">
      <alignment horizontal="center" vertical="center" wrapText="1"/>
    </xf>
    <xf numFmtId="0" fontId="4" fillId="0" borderId="5" xfId="0" applyFont="1" applyBorder="1" applyAlignment="1">
      <alignment horizontal="center" vertical="center" wrapText="1"/>
    </xf>
    <xf numFmtId="0" fontId="1" fillId="0" borderId="5" xfId="0" applyFont="1" applyBorder="1" applyAlignment="1">
      <alignment horizontal="center" vertical="center" wrapText="1"/>
    </xf>
    <xf numFmtId="0" fontId="1" fillId="0" borderId="4" xfId="0" applyFont="1" applyBorder="1" applyAlignment="1">
      <alignment horizontal="center" vertical="center" wrapText="1"/>
    </xf>
    <xf numFmtId="0" fontId="1" fillId="0" borderId="4" xfId="0" applyFont="1" applyBorder="1" applyAlignment="1">
      <alignment horizontal="left" vertical="center" wrapText="1"/>
    </xf>
    <xf numFmtId="0" fontId="3" fillId="0" borderId="4" xfId="0" applyFont="1" applyBorder="1" applyAlignment="1">
      <alignment horizontal="center" vertical="center" wrapText="1"/>
    </xf>
    <xf numFmtId="0" fontId="4" fillId="0" borderId="4" xfId="0" applyFont="1" applyBorder="1" applyAlignment="1">
      <alignment horizontal="center" vertical="center" wrapText="1"/>
    </xf>
    <xf numFmtId="0" fontId="2" fillId="0" borderId="4" xfId="0" applyFont="1" applyBorder="1" applyAlignment="1">
      <alignment horizontal="center" vertical="center" wrapText="1"/>
    </xf>
    <xf numFmtId="0" fontId="1" fillId="0" borderId="12" xfId="0" applyFont="1" applyBorder="1" applyAlignment="1">
      <alignment horizontal="center" wrapText="1"/>
    </xf>
    <xf numFmtId="0" fontId="1" fillId="0" borderId="12" xfId="0" applyFont="1" applyBorder="1" applyAlignment="1">
      <alignment horizontal="center" vertical="center" wrapText="1"/>
    </xf>
    <xf numFmtId="0" fontId="4" fillId="0" borderId="12" xfId="0" applyFont="1" applyBorder="1" applyAlignment="1">
      <alignment horizontal="center" vertical="center" wrapText="1"/>
    </xf>
    <xf numFmtId="49" fontId="4" fillId="0" borderId="5" xfId="0" applyNumberFormat="1" applyFont="1" applyBorder="1" applyAlignment="1">
      <alignment horizontal="center" vertical="center" wrapText="1"/>
    </xf>
    <xf numFmtId="49" fontId="1" fillId="0" borderId="5" xfId="0" applyNumberFormat="1" applyFont="1" applyBorder="1" applyAlignment="1">
      <alignment horizontal="center" vertical="center" wrapText="1"/>
    </xf>
    <xf numFmtId="49" fontId="1" fillId="0" borderId="4" xfId="0" applyNumberFormat="1" applyFont="1" applyBorder="1" applyAlignment="1">
      <alignment horizontal="center" vertical="center" wrapText="1"/>
    </xf>
    <xf numFmtId="49" fontId="2" fillId="0" borderId="4" xfId="0" applyNumberFormat="1" applyFont="1" applyBorder="1" applyAlignment="1">
      <alignment horizontal="left" vertical="center" wrapText="1"/>
    </xf>
    <xf numFmtId="49" fontId="4" fillId="0" borderId="4" xfId="0" applyNumberFormat="1" applyFont="1" applyBorder="1" applyAlignment="1">
      <alignment horizontal="center" vertical="center" wrapText="1"/>
    </xf>
    <xf numFmtId="49" fontId="2" fillId="0" borderId="4" xfId="0" applyNumberFormat="1" applyFont="1" applyBorder="1" applyAlignment="1">
      <alignment horizontal="center" vertical="center" wrapText="1"/>
    </xf>
    <xf numFmtId="49" fontId="1" fillId="0" borderId="5" xfId="0" applyNumberFormat="1" applyFont="1" applyBorder="1" applyAlignment="1">
      <alignment horizontal="center" wrapText="1"/>
    </xf>
    <xf numFmtId="49" fontId="3" fillId="0" borderId="4" xfId="0" applyNumberFormat="1" applyFont="1" applyBorder="1" applyAlignment="1">
      <alignment horizontal="center" vertical="center" wrapText="1"/>
    </xf>
    <xf numFmtId="49" fontId="5" fillId="0" borderId="4" xfId="0" applyNumberFormat="1" applyFont="1" applyBorder="1" applyAlignment="1">
      <alignment horizontal="center" vertical="center" wrapText="1"/>
    </xf>
    <xf numFmtId="49" fontId="3" fillId="0" borderId="5" xfId="0" applyNumberFormat="1" applyFont="1" applyBorder="1" applyAlignment="1">
      <alignment horizontal="center" vertical="center" wrapText="1"/>
    </xf>
    <xf numFmtId="2" fontId="3" fillId="0" borderId="5" xfId="0" applyNumberFormat="1" applyFont="1" applyBorder="1" applyAlignment="1">
      <alignment horizontal="right" vertical="center" wrapText="1"/>
    </xf>
    <xf numFmtId="2" fontId="1" fillId="0" borderId="5" xfId="0" applyNumberFormat="1" applyFont="1" applyBorder="1" applyAlignment="1">
      <alignment horizontal="center" vertical="center" wrapText="1"/>
    </xf>
    <xf numFmtId="2" fontId="1" fillId="0" borderId="4" xfId="0" applyNumberFormat="1" applyFont="1" applyBorder="1" applyAlignment="1">
      <alignment horizontal="center" vertical="center" wrapText="1"/>
    </xf>
    <xf numFmtId="2" fontId="3" fillId="0" borderId="5" xfId="0" applyNumberFormat="1" applyFont="1" applyBorder="1" applyAlignment="1">
      <alignment horizontal="center" vertical="center" wrapText="1"/>
    </xf>
    <xf numFmtId="2" fontId="1" fillId="0" borderId="4" xfId="0" applyNumberFormat="1" applyFont="1" applyBorder="1" applyAlignment="1">
      <alignment horizontal="left" vertical="center" wrapText="1"/>
    </xf>
    <xf numFmtId="2" fontId="3" fillId="0" borderId="4" xfId="0" applyNumberFormat="1" applyFont="1" applyBorder="1" applyAlignment="1">
      <alignment horizontal="center" vertical="center" wrapText="1"/>
    </xf>
    <xf numFmtId="2" fontId="4" fillId="0" borderId="5" xfId="0" applyNumberFormat="1" applyFont="1" applyBorder="1" applyAlignment="1">
      <alignment horizontal="center" vertical="center" wrapText="1"/>
    </xf>
    <xf numFmtId="2" fontId="2" fillId="0" borderId="4" xfId="0" applyNumberFormat="1" applyFont="1" applyBorder="1" applyAlignment="1">
      <alignment horizontal="center" vertical="center" wrapText="1"/>
    </xf>
    <xf numFmtId="2" fontId="4" fillId="0" borderId="4" xfId="0" applyNumberFormat="1" applyFont="1" applyBorder="1" applyAlignment="1">
      <alignment horizontal="center" vertical="center" wrapText="1"/>
    </xf>
    <xf numFmtId="2" fontId="1" fillId="0" borderId="4" xfId="0" applyNumberFormat="1" applyFont="1" applyBorder="1" applyAlignment="1">
      <alignment horizontal="center" wrapText="1"/>
    </xf>
    <xf numFmtId="0" fontId="1" fillId="0" borderId="8" xfId="0" applyFont="1" applyBorder="1" applyAlignment="1">
      <alignment horizontal="center" vertical="center" wrapText="1"/>
    </xf>
    <xf numFmtId="2" fontId="1" fillId="0" borderId="5" xfId="0" applyNumberFormat="1" applyFont="1" applyBorder="1" applyAlignment="1">
      <alignment horizontal="left" vertical="center" wrapText="1"/>
    </xf>
    <xf numFmtId="0" fontId="1" fillId="0" borderId="5" xfId="0" applyFont="1" applyBorder="1" applyAlignment="1">
      <alignment horizontal="left" vertical="center" wrapText="1"/>
    </xf>
    <xf numFmtId="49" fontId="1" fillId="0" borderId="5" xfId="0" applyNumberFormat="1" applyFont="1" applyBorder="1" applyAlignment="1">
      <alignment horizontal="left" vertical="center" wrapText="1"/>
    </xf>
    <xf numFmtId="2" fontId="3" fillId="0" borderId="4" xfId="0" applyNumberFormat="1" applyFont="1" applyBorder="1" applyAlignment="1">
      <alignment horizontal="center" vertical="center" wrapText="1"/>
    </xf>
    <xf numFmtId="2" fontId="0" fillId="0" borderId="0" xfId="0" applyNumberFormat="1"/>
    <xf numFmtId="4" fontId="0" fillId="0" borderId="0" xfId="0" applyNumberFormat="1"/>
    <xf numFmtId="2" fontId="3" fillId="0" borderId="4" xfId="0" applyNumberFormat="1" applyFont="1" applyBorder="1" applyAlignment="1">
      <alignment horizontal="center" vertical="center" wrapText="1"/>
    </xf>
    <xf numFmtId="2" fontId="3" fillId="0" borderId="4" xfId="0" applyNumberFormat="1" applyFont="1" applyBorder="1" applyAlignment="1">
      <alignment horizontal="center" vertical="center" wrapText="1"/>
    </xf>
    <xf numFmtId="2" fontId="1" fillId="0" borderId="4" xfId="0" applyNumberFormat="1" applyFont="1" applyBorder="1" applyAlignment="1">
      <alignment horizontal="center" vertical="center" wrapText="1"/>
    </xf>
    <xf numFmtId="2" fontId="3" fillId="0" borderId="4" xfId="0" applyNumberFormat="1" applyFont="1" applyBorder="1" applyAlignment="1">
      <alignment horizontal="center" vertical="center" wrapText="1"/>
    </xf>
    <xf numFmtId="2" fontId="1" fillId="0" borderId="4" xfId="0" applyNumberFormat="1" applyFont="1" applyBorder="1" applyAlignment="1">
      <alignment horizontal="center" vertical="center" wrapText="1"/>
    </xf>
    <xf numFmtId="2" fontId="3" fillId="0" borderId="4" xfId="0" applyNumberFormat="1" applyFont="1" applyBorder="1" applyAlignment="1">
      <alignment horizontal="center" vertical="center" wrapText="1"/>
    </xf>
    <xf numFmtId="0" fontId="2" fillId="0" borderId="9" xfId="0" applyFont="1" applyBorder="1" applyAlignment="1">
      <alignment horizontal="center" wrapText="1"/>
    </xf>
    <xf numFmtId="0" fontId="2" fillId="0" borderId="6" xfId="0" applyFont="1" applyBorder="1" applyAlignment="1">
      <alignment horizontal="center" wrapText="1"/>
    </xf>
    <xf numFmtId="2" fontId="1" fillId="0" borderId="10" xfId="0" applyNumberFormat="1" applyFont="1" applyBorder="1" applyAlignment="1">
      <alignment horizontal="center" wrapText="1"/>
    </xf>
    <xf numFmtId="0" fontId="1" fillId="0" borderId="5" xfId="0" applyFont="1" applyBorder="1" applyAlignment="1">
      <alignment horizontal="center" wrapText="1"/>
    </xf>
    <xf numFmtId="4" fontId="2" fillId="0" borderId="9" xfId="0" applyNumberFormat="1" applyFont="1" applyBorder="1" applyAlignment="1">
      <alignment horizontal="center" wrapText="1"/>
    </xf>
    <xf numFmtId="2" fontId="1" fillId="0" borderId="10" xfId="0" applyNumberFormat="1" applyFont="1" applyBorder="1" applyAlignment="1">
      <alignment horizontal="center" vertical="center" wrapText="1"/>
    </xf>
    <xf numFmtId="2" fontId="1" fillId="0" borderId="5" xfId="0" applyNumberFormat="1" applyFont="1" applyBorder="1" applyAlignment="1">
      <alignment horizontal="center" vertical="center" wrapText="1"/>
    </xf>
    <xf numFmtId="0" fontId="4" fillId="0" borderId="10" xfId="0" applyFont="1" applyBorder="1" applyAlignment="1">
      <alignment vertical="top" wrapText="1"/>
    </xf>
    <xf numFmtId="0" fontId="4" fillId="0" borderId="5" xfId="0" applyFont="1" applyBorder="1" applyAlignment="1">
      <alignment vertical="top" wrapText="1"/>
    </xf>
    <xf numFmtId="2" fontId="3" fillId="0" borderId="10" xfId="0" applyNumberFormat="1" applyFont="1" applyBorder="1" applyAlignment="1">
      <alignment horizontal="center" vertical="center" wrapText="1"/>
    </xf>
    <xf numFmtId="2" fontId="3" fillId="0" borderId="5" xfId="0" applyNumberFormat="1" applyFont="1" applyBorder="1" applyAlignment="1">
      <alignment horizontal="center" vertical="center" wrapText="1"/>
    </xf>
    <xf numFmtId="2" fontId="3" fillId="0" borderId="9" xfId="0" applyNumberFormat="1" applyFont="1" applyBorder="1" applyAlignment="1">
      <alignment horizontal="center" vertical="center" wrapText="1"/>
    </xf>
    <xf numFmtId="2" fontId="3" fillId="0" borderId="11" xfId="0" applyNumberFormat="1" applyFont="1" applyBorder="1" applyAlignment="1">
      <alignment horizontal="center" vertical="center" wrapText="1"/>
    </xf>
    <xf numFmtId="2" fontId="3" fillId="0" borderId="6" xfId="0" applyNumberFormat="1" applyFont="1" applyBorder="1" applyAlignment="1">
      <alignment horizontal="center" vertical="center" wrapText="1"/>
    </xf>
    <xf numFmtId="0" fontId="3" fillId="0" borderId="9" xfId="0" applyFont="1" applyBorder="1" applyAlignment="1">
      <alignment horizontal="center" vertical="center" wrapText="1"/>
    </xf>
    <xf numFmtId="0" fontId="3" fillId="0" borderId="11" xfId="0" applyFont="1" applyBorder="1" applyAlignment="1">
      <alignment horizontal="center" vertical="center" wrapText="1"/>
    </xf>
    <xf numFmtId="0" fontId="3" fillId="0" borderId="6" xfId="0" applyFont="1" applyBorder="1" applyAlignment="1">
      <alignment horizontal="center" vertical="center" wrapText="1"/>
    </xf>
    <xf numFmtId="49" fontId="4" fillId="0" borderId="9" xfId="0" applyNumberFormat="1" applyFont="1" applyBorder="1" applyAlignment="1">
      <alignment horizontal="center" vertical="center" wrapText="1"/>
    </xf>
    <xf numFmtId="49" fontId="4" fillId="0" borderId="11" xfId="0" applyNumberFormat="1" applyFont="1" applyBorder="1" applyAlignment="1">
      <alignment horizontal="center" vertical="center" wrapText="1"/>
    </xf>
    <xf numFmtId="49" fontId="4" fillId="0" borderId="6" xfId="0" applyNumberFormat="1" applyFont="1" applyBorder="1" applyAlignment="1">
      <alignment horizontal="center" vertical="center" wrapText="1"/>
    </xf>
    <xf numFmtId="2" fontId="3" fillId="0" borderId="1" xfId="0" applyNumberFormat="1" applyFont="1" applyBorder="1" applyAlignment="1">
      <alignment horizontal="center" vertical="center" wrapText="1"/>
    </xf>
    <xf numFmtId="2" fontId="3" fillId="0" borderId="2" xfId="0" applyNumberFormat="1" applyFont="1" applyBorder="1" applyAlignment="1">
      <alignment horizontal="center" vertical="center" wrapText="1"/>
    </xf>
    <xf numFmtId="2" fontId="3" fillId="0" borderId="7" xfId="0" applyNumberFormat="1" applyFont="1" applyBorder="1" applyAlignment="1">
      <alignment horizontal="center" vertical="center" wrapText="1"/>
    </xf>
    <xf numFmtId="2" fontId="3" fillId="0" borderId="8" xfId="0" applyNumberFormat="1" applyFont="1" applyBorder="1" applyAlignment="1">
      <alignment horizontal="center" vertical="center" wrapText="1"/>
    </xf>
    <xf numFmtId="2" fontId="3" fillId="0" borderId="3" xfId="0" applyNumberFormat="1" applyFont="1" applyBorder="1" applyAlignment="1">
      <alignment horizontal="center" vertical="center" wrapText="1"/>
    </xf>
    <xf numFmtId="2" fontId="3" fillId="0" borderId="4" xfId="0" applyNumberFormat="1" applyFont="1" applyBorder="1" applyAlignment="1">
      <alignment horizontal="center" vertical="center" wrapText="1"/>
    </xf>
    <xf numFmtId="0" fontId="2" fillId="0" borderId="10" xfId="0" applyFont="1" applyBorder="1" applyAlignment="1">
      <alignment horizontal="left" vertical="center" wrapText="1"/>
    </xf>
    <xf numFmtId="0" fontId="2" fillId="0" borderId="5" xfId="0" applyFont="1" applyBorder="1" applyAlignment="1">
      <alignment horizontal="left" vertical="center" wrapText="1"/>
    </xf>
    <xf numFmtId="2" fontId="1" fillId="0" borderId="10" xfId="0" applyNumberFormat="1" applyFont="1" applyBorder="1" applyAlignment="1">
      <alignment horizontal="left" vertical="center" wrapText="1"/>
    </xf>
    <xf numFmtId="2" fontId="1" fillId="0" borderId="5" xfId="0" applyNumberFormat="1" applyFont="1" applyBorder="1" applyAlignment="1">
      <alignment horizontal="left" vertical="center" wrapText="1"/>
    </xf>
    <xf numFmtId="0" fontId="2" fillId="0" borderId="1" xfId="0" applyFont="1" applyBorder="1" applyAlignment="1">
      <alignment horizontal="left" vertical="center" wrapText="1"/>
    </xf>
    <xf numFmtId="0" fontId="2" fillId="0" borderId="2" xfId="0" applyFont="1" applyBorder="1" applyAlignment="1">
      <alignment horizontal="left" vertical="center" wrapText="1"/>
    </xf>
    <xf numFmtId="49" fontId="3" fillId="0" borderId="9" xfId="0" applyNumberFormat="1" applyFont="1" applyBorder="1" applyAlignment="1">
      <alignment horizontal="center" vertical="center" wrapText="1"/>
    </xf>
    <xf numFmtId="49" fontId="3" fillId="0" borderId="11" xfId="0" applyNumberFormat="1" applyFont="1" applyBorder="1" applyAlignment="1">
      <alignment horizontal="center" vertical="center" wrapText="1"/>
    </xf>
    <xf numFmtId="49" fontId="3" fillId="0" borderId="6" xfId="0" applyNumberFormat="1" applyFont="1" applyBorder="1" applyAlignment="1">
      <alignment horizontal="center" vertical="center" wrapText="1"/>
    </xf>
    <xf numFmtId="2" fontId="4" fillId="0" borderId="9" xfId="0" applyNumberFormat="1" applyFont="1" applyBorder="1" applyAlignment="1">
      <alignment horizontal="center" vertical="center" wrapText="1"/>
    </xf>
    <xf numFmtId="2" fontId="4" fillId="0" borderId="11" xfId="0" applyNumberFormat="1" applyFont="1" applyBorder="1" applyAlignment="1">
      <alignment horizontal="center" vertical="center" wrapText="1"/>
    </xf>
    <xf numFmtId="2" fontId="4" fillId="0" borderId="6" xfId="0" applyNumberFormat="1" applyFont="1" applyBorder="1" applyAlignment="1">
      <alignment horizontal="center" vertical="center" wrapText="1"/>
    </xf>
    <xf numFmtId="0" fontId="1" fillId="0" borderId="10" xfId="0" applyFont="1" applyBorder="1" applyAlignment="1">
      <alignment vertical="top" wrapText="1"/>
    </xf>
    <xf numFmtId="0" fontId="1" fillId="0" borderId="5" xfId="0" applyFont="1" applyBorder="1" applyAlignment="1">
      <alignment vertical="top" wrapText="1"/>
    </xf>
    <xf numFmtId="2" fontId="2" fillId="0" borderId="10" xfId="0" applyNumberFormat="1" applyFont="1" applyBorder="1" applyAlignment="1">
      <alignment horizontal="center" vertical="center" wrapText="1"/>
    </xf>
    <xf numFmtId="2" fontId="2" fillId="0" borderId="5" xfId="0" applyNumberFormat="1" applyFont="1" applyBorder="1" applyAlignment="1">
      <alignment horizontal="center" vertical="center" wrapText="1"/>
    </xf>
    <xf numFmtId="0" fontId="3" fillId="0" borderId="1" xfId="0" applyFont="1" applyBorder="1" applyAlignment="1">
      <alignment vertical="top" wrapText="1"/>
    </xf>
    <xf numFmtId="0" fontId="3" fillId="0" borderId="2" xfId="0" applyFont="1" applyBorder="1" applyAlignment="1">
      <alignment vertical="top" wrapText="1"/>
    </xf>
    <xf numFmtId="0" fontId="3" fillId="0" borderId="7" xfId="0" applyFont="1" applyBorder="1" applyAlignment="1">
      <alignment vertical="top" wrapText="1"/>
    </xf>
    <xf numFmtId="0" fontId="3" fillId="0" borderId="8" xfId="0" applyFont="1" applyBorder="1" applyAlignment="1">
      <alignment vertical="top" wrapText="1"/>
    </xf>
    <xf numFmtId="0" fontId="3" fillId="0" borderId="3" xfId="0" applyFont="1" applyBorder="1" applyAlignment="1">
      <alignment vertical="top" wrapText="1"/>
    </xf>
    <xf numFmtId="0" fontId="3" fillId="0" borderId="4" xfId="0" applyFont="1" applyBorder="1" applyAlignment="1">
      <alignment vertical="top" wrapText="1"/>
    </xf>
    <xf numFmtId="0" fontId="2" fillId="0" borderId="10" xfId="0" applyFont="1" applyBorder="1" applyAlignment="1">
      <alignment vertical="top" wrapText="1"/>
    </xf>
    <xf numFmtId="0" fontId="2" fillId="0" borderId="5" xfId="0" applyFont="1" applyBorder="1" applyAlignment="1">
      <alignment vertical="top" wrapText="1"/>
    </xf>
    <xf numFmtId="0" fontId="2" fillId="0" borderId="1" xfId="0" applyFont="1" applyBorder="1" applyAlignment="1">
      <alignment vertical="top" wrapText="1"/>
    </xf>
    <xf numFmtId="0" fontId="2" fillId="0" borderId="2" xfId="0" applyFont="1" applyBorder="1" applyAlignment="1">
      <alignment vertical="top" wrapText="1"/>
    </xf>
    <xf numFmtId="0" fontId="2" fillId="0" borderId="3" xfId="0" applyFont="1" applyBorder="1" applyAlignment="1">
      <alignment vertical="top" wrapText="1"/>
    </xf>
    <xf numFmtId="0" fontId="2" fillId="0" borderId="4" xfId="0" applyFont="1" applyBorder="1" applyAlignment="1">
      <alignment vertical="top" wrapText="1"/>
    </xf>
    <xf numFmtId="0" fontId="2" fillId="0" borderId="10" xfId="0" applyFont="1" applyBorder="1" applyAlignment="1">
      <alignment horizontal="justify" vertical="top" wrapText="1"/>
    </xf>
    <xf numFmtId="0" fontId="2" fillId="0" borderId="5" xfId="0" applyFont="1" applyBorder="1" applyAlignment="1">
      <alignment horizontal="justify" vertical="top" wrapText="1"/>
    </xf>
    <xf numFmtId="0" fontId="4" fillId="0" borderId="1" xfId="0" applyFont="1" applyBorder="1" applyAlignment="1">
      <alignment vertical="top" wrapText="1"/>
    </xf>
    <xf numFmtId="0" fontId="4" fillId="0" borderId="2" xfId="0" applyFont="1" applyBorder="1" applyAlignment="1">
      <alignment vertical="top" wrapText="1"/>
    </xf>
    <xf numFmtId="0" fontId="4" fillId="0" borderId="7" xfId="0" applyFont="1" applyBorder="1" applyAlignment="1">
      <alignment vertical="top" wrapText="1"/>
    </xf>
    <xf numFmtId="0" fontId="4" fillId="0" borderId="8" xfId="0" applyFont="1" applyBorder="1" applyAlignment="1">
      <alignment vertical="top" wrapText="1"/>
    </xf>
    <xf numFmtId="0" fontId="4" fillId="0" borderId="3" xfId="0" applyFont="1" applyBorder="1" applyAlignment="1">
      <alignment vertical="top" wrapText="1"/>
    </xf>
    <xf numFmtId="0" fontId="4" fillId="0" borderId="4" xfId="0" applyFont="1" applyBorder="1" applyAlignment="1">
      <alignment vertical="top" wrapText="1"/>
    </xf>
    <xf numFmtId="0" fontId="1" fillId="0" borderId="9" xfId="0" applyFont="1" applyBorder="1" applyAlignment="1">
      <alignment horizontal="center" wrapText="1"/>
    </xf>
    <xf numFmtId="0" fontId="1" fillId="0" borderId="6" xfId="0" applyFont="1" applyBorder="1" applyAlignment="1">
      <alignment horizontal="center" wrapText="1"/>
    </xf>
    <xf numFmtId="2" fontId="2" fillId="0" borderId="9" xfId="0" applyNumberFormat="1" applyFont="1" applyBorder="1" applyAlignment="1">
      <alignment horizontal="center" wrapText="1"/>
    </xf>
    <xf numFmtId="2" fontId="2" fillId="0" borderId="1" xfId="0" applyNumberFormat="1" applyFont="1" applyBorder="1" applyAlignment="1">
      <alignment horizontal="center" wrapText="1"/>
    </xf>
    <xf numFmtId="0" fontId="2" fillId="0" borderId="2" xfId="0" applyFont="1" applyBorder="1" applyAlignment="1">
      <alignment horizontal="center" wrapText="1"/>
    </xf>
    <xf numFmtId="0" fontId="2" fillId="0" borderId="3" xfId="0" applyFont="1" applyBorder="1" applyAlignment="1">
      <alignment horizontal="center" wrapText="1"/>
    </xf>
    <xf numFmtId="0" fontId="2" fillId="0" borderId="4" xfId="0" applyFont="1" applyBorder="1" applyAlignment="1">
      <alignment horizontal="center" wrapText="1"/>
    </xf>
    <xf numFmtId="0" fontId="2" fillId="0" borderId="10" xfId="0" applyFont="1" applyBorder="1" applyAlignment="1">
      <alignment horizontal="justify" wrapText="1"/>
    </xf>
    <xf numFmtId="0" fontId="2" fillId="0" borderId="5" xfId="0" applyFont="1" applyBorder="1" applyAlignment="1">
      <alignment horizontal="justify" wrapText="1"/>
    </xf>
    <xf numFmtId="0" fontId="4" fillId="0" borderId="1" xfId="0" applyFont="1" applyBorder="1" applyAlignment="1">
      <alignment horizontal="justify" wrapText="1"/>
    </xf>
    <xf numFmtId="0" fontId="4" fillId="0" borderId="2" xfId="0" applyFont="1" applyBorder="1" applyAlignment="1">
      <alignment horizontal="justify" wrapText="1"/>
    </xf>
    <xf numFmtId="0" fontId="4" fillId="0" borderId="3" xfId="0" applyFont="1" applyBorder="1" applyAlignment="1">
      <alignment horizontal="justify" wrapText="1"/>
    </xf>
    <xf numFmtId="0" fontId="4" fillId="0" borderId="4" xfId="0" applyFont="1" applyBorder="1" applyAlignment="1">
      <alignment horizontal="justify" wrapText="1"/>
    </xf>
    <xf numFmtId="2" fontId="3" fillId="0" borderId="10" xfId="0" applyNumberFormat="1" applyFont="1" applyBorder="1" applyAlignment="1">
      <alignment horizontal="right" vertical="center" wrapText="1"/>
    </xf>
    <xf numFmtId="2" fontId="3" fillId="0" borderId="5" xfId="0" applyNumberFormat="1" applyFont="1" applyBorder="1" applyAlignment="1">
      <alignment horizontal="right" vertical="center" wrapText="1"/>
    </xf>
    <xf numFmtId="0" fontId="4" fillId="0" borderId="1" xfId="0" applyFont="1" applyBorder="1" applyAlignment="1">
      <alignment wrapText="1"/>
    </xf>
    <xf numFmtId="0" fontId="4" fillId="0" borderId="2" xfId="0" applyFont="1" applyBorder="1" applyAlignment="1">
      <alignment wrapText="1"/>
    </xf>
    <xf numFmtId="0" fontId="4" fillId="0" borderId="7" xfId="0" applyFont="1" applyBorder="1" applyAlignment="1">
      <alignment wrapText="1"/>
    </xf>
    <xf numFmtId="0" fontId="4" fillId="0" borderId="8" xfId="0" applyFont="1" applyBorder="1" applyAlignment="1">
      <alignment wrapText="1"/>
    </xf>
    <xf numFmtId="0" fontId="4" fillId="0" borderId="3" xfId="0" applyFont="1" applyBorder="1" applyAlignment="1">
      <alignment wrapText="1"/>
    </xf>
    <xf numFmtId="0" fontId="4" fillId="0" borderId="4" xfId="0" applyFont="1" applyBorder="1" applyAlignment="1">
      <alignment wrapText="1"/>
    </xf>
    <xf numFmtId="2" fontId="1" fillId="0" borderId="3" xfId="0" applyNumberFormat="1" applyFont="1" applyBorder="1" applyAlignment="1">
      <alignment horizontal="left" vertical="center" wrapText="1"/>
    </xf>
    <xf numFmtId="2" fontId="1" fillId="0" borderId="4" xfId="0" applyNumberFormat="1" applyFont="1" applyBorder="1" applyAlignment="1">
      <alignment horizontal="left" vertical="center" wrapText="1"/>
    </xf>
    <xf numFmtId="0" fontId="4" fillId="0" borderId="10" xfId="0" applyFont="1" applyBorder="1" applyAlignment="1">
      <alignment horizontal="left" vertical="center" wrapText="1"/>
    </xf>
    <xf numFmtId="0" fontId="4" fillId="0" borderId="5" xfId="0" applyFont="1" applyBorder="1" applyAlignment="1">
      <alignment horizontal="left" vertical="center" wrapText="1"/>
    </xf>
    <xf numFmtId="0" fontId="2" fillId="0" borderId="3" xfId="0" applyFont="1" applyBorder="1" applyAlignment="1">
      <alignment vertical="center" wrapText="1"/>
    </xf>
    <xf numFmtId="0" fontId="2" fillId="0" borderId="4" xfId="0" applyFont="1" applyBorder="1" applyAlignment="1">
      <alignment vertical="center" wrapText="1"/>
    </xf>
    <xf numFmtId="2" fontId="1" fillId="0" borderId="9" xfId="0" applyNumberFormat="1" applyFont="1" applyBorder="1" applyAlignment="1">
      <alignment vertical="center" wrapText="1"/>
    </xf>
    <xf numFmtId="2" fontId="1" fillId="0" borderId="11" xfId="0" applyNumberFormat="1" applyFont="1" applyBorder="1" applyAlignment="1">
      <alignment vertical="center" wrapText="1"/>
    </xf>
    <xf numFmtId="2" fontId="1" fillId="0" borderId="6" xfId="0" applyNumberFormat="1" applyFont="1" applyBorder="1" applyAlignment="1">
      <alignment vertical="center" wrapText="1"/>
    </xf>
    <xf numFmtId="0" fontId="1" fillId="0" borderId="1" xfId="0" applyFont="1" applyBorder="1" applyAlignment="1">
      <alignment vertical="top" wrapText="1"/>
    </xf>
    <xf numFmtId="0" fontId="1" fillId="0" borderId="2" xfId="0" applyFont="1" applyBorder="1" applyAlignment="1">
      <alignment vertical="top" wrapText="1"/>
    </xf>
    <xf numFmtId="0" fontId="1" fillId="0" borderId="7" xfId="0" applyFont="1" applyBorder="1" applyAlignment="1">
      <alignment vertical="top" wrapText="1"/>
    </xf>
    <xf numFmtId="0" fontId="1" fillId="0" borderId="8" xfId="0" applyFont="1" applyBorder="1" applyAlignment="1">
      <alignment vertical="top" wrapText="1"/>
    </xf>
    <xf numFmtId="0" fontId="1" fillId="0" borderId="3" xfId="0" applyFont="1" applyBorder="1" applyAlignment="1">
      <alignment vertical="top" wrapText="1"/>
    </xf>
    <xf numFmtId="0" fontId="1" fillId="0" borderId="4" xfId="0" applyFont="1" applyBorder="1" applyAlignment="1">
      <alignment vertical="top" wrapText="1"/>
    </xf>
    <xf numFmtId="0" fontId="1" fillId="0" borderId="9" xfId="0" applyFont="1" applyBorder="1" applyAlignment="1">
      <alignment horizontal="center" vertical="center" wrapText="1"/>
    </xf>
    <xf numFmtId="0" fontId="1" fillId="0" borderId="11" xfId="0" applyFont="1" applyBorder="1" applyAlignment="1">
      <alignment horizontal="center" vertical="center" wrapText="1"/>
    </xf>
    <xf numFmtId="0" fontId="1" fillId="0" borderId="6" xfId="0" applyFont="1" applyBorder="1" applyAlignment="1">
      <alignment horizontal="center" vertical="center" wrapText="1"/>
    </xf>
    <xf numFmtId="49" fontId="1" fillId="0" borderId="9" xfId="0" applyNumberFormat="1" applyFont="1" applyBorder="1" applyAlignment="1">
      <alignment horizontal="center" vertical="center" wrapText="1"/>
    </xf>
    <xf numFmtId="49" fontId="1" fillId="0" borderId="11" xfId="0" applyNumberFormat="1" applyFont="1" applyBorder="1" applyAlignment="1">
      <alignment horizontal="center" vertical="center" wrapText="1"/>
    </xf>
    <xf numFmtId="49" fontId="1" fillId="0" borderId="6" xfId="0" applyNumberFormat="1" applyFont="1" applyBorder="1" applyAlignment="1">
      <alignment horizontal="center" vertical="center" wrapText="1"/>
    </xf>
    <xf numFmtId="2" fontId="1" fillId="0" borderId="9" xfId="0" applyNumberFormat="1" applyFont="1" applyBorder="1" applyAlignment="1">
      <alignment horizontal="center" vertical="center" wrapText="1"/>
    </xf>
    <xf numFmtId="2" fontId="1" fillId="0" borderId="11" xfId="0" applyNumberFormat="1" applyFont="1" applyBorder="1" applyAlignment="1">
      <alignment horizontal="center" vertical="center" wrapText="1"/>
    </xf>
    <xf numFmtId="2" fontId="1" fillId="0" borderId="6" xfId="0" applyNumberFormat="1" applyFont="1" applyBorder="1" applyAlignment="1">
      <alignment horizontal="center" vertical="center" wrapText="1"/>
    </xf>
    <xf numFmtId="2" fontId="1" fillId="0" borderId="1" xfId="0" applyNumberFormat="1" applyFont="1" applyBorder="1" applyAlignment="1">
      <alignment horizontal="center" vertical="center" wrapText="1"/>
    </xf>
    <xf numFmtId="2" fontId="1" fillId="0" borderId="2" xfId="0" applyNumberFormat="1" applyFont="1" applyBorder="1" applyAlignment="1">
      <alignment horizontal="center" vertical="center" wrapText="1"/>
    </xf>
    <xf numFmtId="2" fontId="1" fillId="0" borderId="7" xfId="0" applyNumberFormat="1" applyFont="1" applyBorder="1" applyAlignment="1">
      <alignment horizontal="center" vertical="center" wrapText="1"/>
    </xf>
    <xf numFmtId="2" fontId="1" fillId="0" borderId="8" xfId="0" applyNumberFormat="1" applyFont="1" applyBorder="1" applyAlignment="1">
      <alignment horizontal="center" vertical="center" wrapText="1"/>
    </xf>
    <xf numFmtId="2" fontId="1" fillId="0" borderId="3" xfId="0" applyNumberFormat="1" applyFont="1" applyBorder="1" applyAlignment="1">
      <alignment horizontal="center" vertical="center" wrapText="1"/>
    </xf>
    <xf numFmtId="2" fontId="1" fillId="0" borderId="4" xfId="0" applyNumberFormat="1" applyFont="1" applyBorder="1" applyAlignment="1">
      <alignment horizontal="center" vertical="center" wrapText="1"/>
    </xf>
    <xf numFmtId="0" fontId="2" fillId="0" borderId="10" xfId="0" applyFont="1" applyBorder="1" applyAlignment="1">
      <alignment vertical="center" wrapText="1"/>
    </xf>
    <xf numFmtId="0" fontId="2" fillId="0" borderId="5" xfId="0" applyFont="1" applyBorder="1" applyAlignment="1">
      <alignment vertical="center" wrapText="1"/>
    </xf>
    <xf numFmtId="0" fontId="4" fillId="0" borderId="9" xfId="0" applyFont="1" applyBorder="1" applyAlignment="1">
      <alignment horizontal="center" vertical="center" wrapText="1"/>
    </xf>
    <xf numFmtId="0" fontId="4" fillId="0" borderId="11" xfId="0" applyFont="1" applyBorder="1" applyAlignment="1">
      <alignment horizontal="center" vertical="center" wrapText="1"/>
    </xf>
    <xf numFmtId="0" fontId="4" fillId="0" borderId="6" xfId="0" applyFont="1" applyBorder="1" applyAlignment="1">
      <alignment horizontal="center" vertical="center" wrapText="1"/>
    </xf>
    <xf numFmtId="0" fontId="3" fillId="0" borderId="10" xfId="0" applyFont="1" applyBorder="1" applyAlignment="1">
      <alignment vertical="top" wrapText="1"/>
    </xf>
    <xf numFmtId="0" fontId="3" fillId="0" borderId="5" xfId="0" applyFont="1" applyBorder="1" applyAlignment="1">
      <alignment vertical="top" wrapText="1"/>
    </xf>
    <xf numFmtId="0" fontId="4" fillId="0" borderId="10" xfId="0" applyFont="1" applyBorder="1" applyAlignment="1">
      <alignment wrapText="1"/>
    </xf>
    <xf numFmtId="0" fontId="4" fillId="0" borderId="5" xfId="0" applyFont="1" applyBorder="1" applyAlignment="1">
      <alignment wrapText="1"/>
    </xf>
    <xf numFmtId="0" fontId="0" fillId="2" borderId="0" xfId="0" applyFill="1" applyAlignment="1">
      <alignment horizontal="center"/>
    </xf>
    <xf numFmtId="0" fontId="8" fillId="0" borderId="0" xfId="0" applyFont="1" applyAlignment="1">
      <alignment horizontal="right"/>
    </xf>
    <xf numFmtId="0" fontId="9" fillId="0" borderId="0" xfId="0" applyFont="1" applyAlignment="1">
      <alignment horizontal="right"/>
    </xf>
    <xf numFmtId="0" fontId="7" fillId="0" borderId="0" xfId="0" applyFont="1" applyAlignment="1">
      <alignment horizontal="center" vertical="center" wrapText="1"/>
    </xf>
    <xf numFmtId="0" fontId="7" fillId="0" borderId="0" xfId="0" applyFont="1" applyAlignment="1">
      <alignment horizontal="center" vertical="center"/>
    </xf>
    <xf numFmtId="0" fontId="8" fillId="0" borderId="13" xfId="0" applyFont="1" applyBorder="1" applyAlignment="1">
      <alignment horizontal="center"/>
    </xf>
    <xf numFmtId="0" fontId="7" fillId="0" borderId="0" xfId="0" applyFont="1" applyAlignment="1">
      <alignment horizontal="center"/>
    </xf>
    <xf numFmtId="0" fontId="6" fillId="0" borderId="0" xfId="0" applyFont="1" applyAlignment="1">
      <alignment horizontal="right"/>
    </xf>
    <xf numFmtId="0" fontId="1" fillId="0" borderId="1" xfId="0" applyFont="1" applyBorder="1" applyAlignment="1">
      <alignment horizontal="center" wrapText="1"/>
    </xf>
    <xf numFmtId="0" fontId="1" fillId="0" borderId="2" xfId="0" applyFont="1" applyBorder="1" applyAlignment="1">
      <alignment horizontal="center" wrapText="1"/>
    </xf>
    <xf numFmtId="0" fontId="1" fillId="0" borderId="3" xfId="0" applyFont="1" applyBorder="1" applyAlignment="1">
      <alignment horizontal="center" wrapText="1"/>
    </xf>
    <xf numFmtId="0" fontId="1" fillId="0" borderId="4" xfId="0" applyFont="1" applyBorder="1" applyAlignment="1">
      <alignment horizontal="center" wrapText="1"/>
    </xf>
    <xf numFmtId="0" fontId="2" fillId="0" borderId="1" xfId="0" applyFont="1" applyBorder="1" applyAlignment="1">
      <alignment horizontal="center" wrapText="1"/>
    </xf>
  </cellXfs>
  <cellStyles count="1">
    <cellStyle name="Обычный"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B1:S130"/>
  <sheetViews>
    <sheetView tabSelected="1" view="pageBreakPreview" zoomScaleNormal="78" zoomScaleSheetLayoutView="100" workbookViewId="0">
      <selection activeCell="B15" sqref="B15:K15"/>
    </sheetView>
  </sheetViews>
  <sheetFormatPr defaultRowHeight="15"/>
  <cols>
    <col min="3" max="3" width="35.85546875" customWidth="1"/>
    <col min="4" max="4" width="20.140625" customWidth="1"/>
    <col min="8" max="8" width="10.7109375" customWidth="1"/>
    <col min="9" max="9" width="6.42578125" customWidth="1"/>
    <col min="10" max="10" width="4.140625" customWidth="1"/>
    <col min="11" max="11" width="9.140625" customWidth="1"/>
    <col min="12" max="12" width="1" customWidth="1"/>
    <col min="13" max="15" width="9.140625" hidden="1" customWidth="1"/>
    <col min="16" max="16" width="1.28515625" hidden="1" customWidth="1"/>
    <col min="17" max="18" width="9.42578125" bestFit="1" customWidth="1"/>
    <col min="19" max="19" width="9.85546875" bestFit="1" customWidth="1"/>
  </cols>
  <sheetData>
    <row r="1" spans="2:16">
      <c r="D1" s="175"/>
      <c r="E1" s="175"/>
      <c r="F1" s="175"/>
      <c r="G1" s="175"/>
      <c r="H1" s="175"/>
      <c r="I1" s="175"/>
      <c r="J1" s="175"/>
      <c r="K1" s="175"/>
    </row>
    <row r="2" spans="2:16">
      <c r="D2" s="176" t="s">
        <v>97</v>
      </c>
      <c r="E2" s="176"/>
      <c r="F2" s="176"/>
      <c r="G2" s="176"/>
      <c r="H2" s="176"/>
      <c r="I2" s="176"/>
      <c r="J2" s="176"/>
      <c r="K2" s="176"/>
    </row>
    <row r="3" spans="2:16">
      <c r="D3" s="175" t="s">
        <v>113</v>
      </c>
      <c r="E3" s="175"/>
      <c r="F3" s="175"/>
      <c r="G3" s="175"/>
      <c r="H3" s="175"/>
      <c r="I3" s="175"/>
      <c r="J3" s="175"/>
      <c r="K3" s="175"/>
    </row>
    <row r="4" spans="2:16">
      <c r="C4" s="175" t="s">
        <v>142</v>
      </c>
      <c r="D4" s="175"/>
      <c r="E4" s="175"/>
      <c r="F4" s="175"/>
      <c r="G4" s="175"/>
      <c r="H4" s="175"/>
      <c r="I4" s="175"/>
      <c r="J4" s="175"/>
      <c r="K4" s="175"/>
    </row>
    <row r="5" spans="2:16">
      <c r="C5" s="175" t="s">
        <v>143</v>
      </c>
      <c r="D5" s="175"/>
      <c r="E5" s="175"/>
      <c r="F5" s="175"/>
      <c r="G5" s="175"/>
      <c r="H5" s="175"/>
      <c r="I5" s="175"/>
      <c r="J5" s="175"/>
      <c r="K5" s="175"/>
    </row>
    <row r="6" spans="2:16">
      <c r="D6" s="175" t="s">
        <v>114</v>
      </c>
      <c r="E6" s="175"/>
      <c r="F6" s="175"/>
      <c r="G6" s="175"/>
      <c r="H6" s="175"/>
      <c r="I6" s="175"/>
      <c r="J6" s="175"/>
      <c r="K6" s="175"/>
    </row>
    <row r="7" spans="2:16" ht="22.5" customHeight="1">
      <c r="D7" s="175" t="s">
        <v>115</v>
      </c>
      <c r="E7" s="175"/>
      <c r="F7" s="175"/>
      <c r="G7" s="175"/>
      <c r="H7" s="175"/>
      <c r="I7" s="175"/>
      <c r="J7" s="175"/>
      <c r="K7" s="175"/>
    </row>
    <row r="8" spans="2:16" ht="19.5" customHeight="1">
      <c r="D8" s="175"/>
      <c r="E8" s="175"/>
      <c r="F8" s="175"/>
      <c r="G8" s="175"/>
      <c r="H8" s="175"/>
      <c r="I8" s="175"/>
      <c r="J8" s="175"/>
      <c r="K8" s="175"/>
    </row>
    <row r="9" spans="2:16" ht="19.5" customHeight="1">
      <c r="H9" s="180" t="s">
        <v>97</v>
      </c>
      <c r="I9" s="180"/>
      <c r="J9" s="180"/>
      <c r="K9" s="180"/>
    </row>
    <row r="10" spans="2:16" ht="21" customHeight="1"/>
    <row r="11" spans="2:16" ht="19.5" customHeight="1">
      <c r="C11" s="181" t="s">
        <v>98</v>
      </c>
      <c r="D11" s="181"/>
      <c r="E11" s="181"/>
      <c r="F11" s="181"/>
      <c r="G11" s="181"/>
      <c r="H11" s="181"/>
      <c r="I11" s="181"/>
      <c r="J11" s="181"/>
      <c r="K11" s="181"/>
      <c r="L11" s="181"/>
      <c r="M11" s="181"/>
      <c r="N11" s="181"/>
      <c r="O11" s="181"/>
      <c r="P11" s="181"/>
    </row>
    <row r="12" spans="2:16" ht="18.75" customHeight="1">
      <c r="C12" s="181" t="s">
        <v>112</v>
      </c>
      <c r="D12" s="181"/>
      <c r="E12" s="181"/>
      <c r="F12" s="181"/>
      <c r="G12" s="181"/>
      <c r="H12" s="181"/>
      <c r="I12" s="181"/>
      <c r="J12" s="181"/>
      <c r="K12" s="181"/>
      <c r="L12" s="181"/>
      <c r="M12" s="181"/>
      <c r="N12" s="181"/>
      <c r="O12" s="181"/>
      <c r="P12" s="181"/>
    </row>
    <row r="13" spans="2:16" ht="15.75">
      <c r="C13" s="181" t="s">
        <v>103</v>
      </c>
      <c r="D13" s="181"/>
      <c r="E13" s="181"/>
      <c r="F13" s="181"/>
      <c r="G13" s="181"/>
      <c r="H13" s="181"/>
      <c r="I13" s="181"/>
      <c r="J13" s="181"/>
      <c r="K13" s="181"/>
      <c r="L13" s="181"/>
      <c r="M13" s="181"/>
      <c r="N13" s="181"/>
      <c r="O13" s="181"/>
      <c r="P13" s="181"/>
    </row>
    <row r="15" spans="2:16" ht="15.75">
      <c r="B15" s="180" t="s">
        <v>99</v>
      </c>
      <c r="C15" s="180"/>
      <c r="D15" s="180"/>
      <c r="E15" s="180"/>
      <c r="F15" s="180"/>
      <c r="G15" s="180"/>
      <c r="H15" s="180"/>
      <c r="I15" s="180"/>
      <c r="J15" s="180"/>
      <c r="K15" s="180"/>
    </row>
    <row r="16" spans="2:16" ht="15.75">
      <c r="B16" s="180" t="s">
        <v>100</v>
      </c>
      <c r="C16" s="180"/>
      <c r="D16" s="180"/>
      <c r="E16" s="180"/>
      <c r="F16" s="180"/>
      <c r="G16" s="180"/>
      <c r="H16" s="180"/>
      <c r="I16" s="180"/>
      <c r="J16" s="180"/>
      <c r="K16" s="180"/>
    </row>
    <row r="17" spans="2:17" ht="15.75">
      <c r="B17" s="180" t="s">
        <v>101</v>
      </c>
      <c r="C17" s="180"/>
      <c r="D17" s="180"/>
      <c r="E17" s="180"/>
      <c r="F17" s="180"/>
      <c r="G17" s="180"/>
      <c r="H17" s="180"/>
      <c r="I17" s="180"/>
      <c r="J17" s="180"/>
      <c r="K17" s="180"/>
    </row>
    <row r="18" spans="2:17" ht="18.75" customHeight="1">
      <c r="B18" s="177" t="s">
        <v>104</v>
      </c>
      <c r="C18" s="178"/>
      <c r="D18" s="178"/>
      <c r="E18" s="178"/>
      <c r="F18" s="178"/>
      <c r="G18" s="178"/>
      <c r="H18" s="178"/>
      <c r="I18" s="178"/>
      <c r="J18" s="178"/>
      <c r="K18" s="178"/>
    </row>
    <row r="20" spans="2:17" ht="15.75" thickBot="1">
      <c r="I20" s="179" t="s">
        <v>102</v>
      </c>
      <c r="J20" s="179"/>
      <c r="K20" s="179"/>
    </row>
    <row r="21" spans="2:17">
      <c r="B21" s="182" t="s">
        <v>0</v>
      </c>
      <c r="C21" s="183"/>
      <c r="D21" s="114" t="s">
        <v>1</v>
      </c>
      <c r="E21" s="114" t="s">
        <v>2</v>
      </c>
      <c r="F21" s="52" t="s">
        <v>3</v>
      </c>
      <c r="G21" s="52" t="s">
        <v>4</v>
      </c>
      <c r="H21" s="52" t="s">
        <v>5</v>
      </c>
      <c r="I21" s="186" t="s">
        <v>6</v>
      </c>
      <c r="J21" s="118"/>
      <c r="K21" s="52" t="s">
        <v>105</v>
      </c>
      <c r="Q21" s="174"/>
    </row>
    <row r="22" spans="2:17" ht="15.75" thickBot="1">
      <c r="B22" s="184"/>
      <c r="C22" s="185"/>
      <c r="D22" s="115"/>
      <c r="E22" s="115"/>
      <c r="F22" s="53"/>
      <c r="G22" s="53"/>
      <c r="H22" s="53"/>
      <c r="I22" s="119"/>
      <c r="J22" s="120"/>
      <c r="K22" s="53"/>
      <c r="Q22" s="174"/>
    </row>
    <row r="23" spans="2:17">
      <c r="B23" s="102" t="s">
        <v>7</v>
      </c>
      <c r="C23" s="103"/>
      <c r="D23" s="114"/>
      <c r="E23" s="114"/>
      <c r="F23" s="52"/>
      <c r="G23" s="52"/>
      <c r="H23" s="116">
        <f>H25+H45+H49+H63++H75+H98+H112+H105+H109</f>
        <v>33463.300000000003</v>
      </c>
      <c r="I23" s="117">
        <f>I25+I45+I49+I75+I63+I98+I112</f>
        <v>11895.300000000001</v>
      </c>
      <c r="J23" s="118"/>
      <c r="K23" s="56">
        <f>K25+K45+K63+K75+K98+K112+K49</f>
        <v>12351.1</v>
      </c>
    </row>
    <row r="24" spans="2:17" ht="15.75" thickBot="1">
      <c r="B24" s="104"/>
      <c r="C24" s="105"/>
      <c r="D24" s="115"/>
      <c r="E24" s="115"/>
      <c r="F24" s="53"/>
      <c r="G24" s="53"/>
      <c r="H24" s="53"/>
      <c r="I24" s="119"/>
      <c r="J24" s="120"/>
      <c r="K24" s="53"/>
    </row>
    <row r="25" spans="2:17" ht="45" customHeight="1" thickBot="1">
      <c r="B25" s="90" t="s">
        <v>8</v>
      </c>
      <c r="C25" s="91"/>
      <c r="D25" s="2" t="s">
        <v>9</v>
      </c>
      <c r="E25" s="2"/>
      <c r="F25" s="1"/>
      <c r="G25" s="1"/>
      <c r="H25" s="38">
        <f>H26</f>
        <v>6553.6</v>
      </c>
      <c r="I25" s="54">
        <f>I26</f>
        <v>5907.9000000000005</v>
      </c>
      <c r="J25" s="55"/>
      <c r="K25" s="5">
        <f>K26</f>
        <v>6087.3</v>
      </c>
    </row>
    <row r="26" spans="2:17" ht="39" customHeight="1" thickBot="1">
      <c r="B26" s="100" t="s">
        <v>10</v>
      </c>
      <c r="C26" s="101"/>
      <c r="D26" s="2" t="s">
        <v>11</v>
      </c>
      <c r="E26" s="3"/>
      <c r="F26" s="4"/>
      <c r="G26" s="4"/>
      <c r="H26" s="38">
        <f>H27+H33+H39+H40</f>
        <v>6553.6</v>
      </c>
      <c r="I26" s="54">
        <f>I27+I33+I39+I40</f>
        <v>5907.9000000000005</v>
      </c>
      <c r="J26" s="55"/>
      <c r="K26" s="5">
        <f>K27+K33+K39+K40</f>
        <v>6087.3</v>
      </c>
    </row>
    <row r="27" spans="2:17" ht="102.75" customHeight="1" thickBot="1">
      <c r="B27" s="108" t="s">
        <v>12</v>
      </c>
      <c r="C27" s="109"/>
      <c r="D27" s="66" t="s">
        <v>13</v>
      </c>
      <c r="E27" s="66">
        <v>120</v>
      </c>
      <c r="F27" s="84" t="s">
        <v>90</v>
      </c>
      <c r="G27" s="84" t="s">
        <v>91</v>
      </c>
      <c r="H27" s="63">
        <f>5820</f>
        <v>5820</v>
      </c>
      <c r="I27" s="72">
        <v>5521.3</v>
      </c>
      <c r="J27" s="73"/>
      <c r="K27" s="63">
        <v>5556.1</v>
      </c>
    </row>
    <row r="28" spans="2:17" ht="15.75" hidden="1" thickBot="1">
      <c r="B28" s="110"/>
      <c r="C28" s="111"/>
      <c r="D28" s="67"/>
      <c r="E28" s="67"/>
      <c r="F28" s="85"/>
      <c r="G28" s="85"/>
      <c r="H28" s="64"/>
      <c r="I28" s="74"/>
      <c r="J28" s="75"/>
      <c r="K28" s="64"/>
    </row>
    <row r="29" spans="2:17" ht="15.75" hidden="1" thickBot="1">
      <c r="B29" s="110"/>
      <c r="C29" s="111"/>
      <c r="D29" s="67"/>
      <c r="E29" s="67"/>
      <c r="F29" s="85"/>
      <c r="G29" s="85"/>
      <c r="H29" s="64"/>
      <c r="I29" s="74"/>
      <c r="J29" s="75"/>
      <c r="K29" s="64"/>
    </row>
    <row r="30" spans="2:17" ht="15.75" hidden="1" thickBot="1">
      <c r="B30" s="110"/>
      <c r="C30" s="111"/>
      <c r="D30" s="67"/>
      <c r="E30" s="67"/>
      <c r="F30" s="85"/>
      <c r="G30" s="85"/>
      <c r="H30" s="64"/>
      <c r="I30" s="74"/>
      <c r="J30" s="75"/>
      <c r="K30" s="64"/>
    </row>
    <row r="31" spans="2:17" ht="15.75" hidden="1" thickBot="1">
      <c r="B31" s="110"/>
      <c r="C31" s="111"/>
      <c r="D31" s="67"/>
      <c r="E31" s="67"/>
      <c r="F31" s="85"/>
      <c r="G31" s="85"/>
      <c r="H31" s="64"/>
      <c r="I31" s="74"/>
      <c r="J31" s="75"/>
      <c r="K31" s="64"/>
    </row>
    <row r="32" spans="2:17" ht="15.75" hidden="1" thickBot="1">
      <c r="B32" s="112"/>
      <c r="C32" s="113"/>
      <c r="D32" s="68"/>
      <c r="E32" s="68"/>
      <c r="F32" s="86"/>
      <c r="G32" s="86"/>
      <c r="H32" s="65"/>
      <c r="I32" s="76"/>
      <c r="J32" s="77"/>
      <c r="K32" s="65"/>
    </row>
    <row r="33" spans="2:11" ht="102" customHeight="1" thickBot="1">
      <c r="B33" s="108" t="s">
        <v>14</v>
      </c>
      <c r="C33" s="109"/>
      <c r="D33" s="66" t="s">
        <v>15</v>
      </c>
      <c r="E33" s="66">
        <v>240</v>
      </c>
      <c r="F33" s="84" t="s">
        <v>90</v>
      </c>
      <c r="G33" s="84" t="s">
        <v>91</v>
      </c>
      <c r="H33" s="63">
        <f>702.4-39.8</f>
        <v>662.6</v>
      </c>
      <c r="I33" s="72">
        <v>356.6</v>
      </c>
      <c r="J33" s="73"/>
      <c r="K33" s="73">
        <v>501.2</v>
      </c>
    </row>
    <row r="34" spans="2:11" ht="15.75" hidden="1" thickBot="1">
      <c r="B34" s="110"/>
      <c r="C34" s="111"/>
      <c r="D34" s="67"/>
      <c r="E34" s="67"/>
      <c r="F34" s="85"/>
      <c r="G34" s="85"/>
      <c r="H34" s="64"/>
      <c r="I34" s="74"/>
      <c r="J34" s="75"/>
      <c r="K34" s="75"/>
    </row>
    <row r="35" spans="2:11" ht="15.75" hidden="1" thickBot="1">
      <c r="B35" s="110"/>
      <c r="C35" s="111"/>
      <c r="D35" s="67"/>
      <c r="E35" s="67"/>
      <c r="F35" s="85"/>
      <c r="G35" s="85"/>
      <c r="H35" s="64"/>
      <c r="I35" s="74"/>
      <c r="J35" s="75"/>
      <c r="K35" s="75"/>
    </row>
    <row r="36" spans="2:11" ht="15.75" hidden="1" thickBot="1">
      <c r="B36" s="110"/>
      <c r="C36" s="111"/>
      <c r="D36" s="67"/>
      <c r="E36" s="67"/>
      <c r="F36" s="85"/>
      <c r="G36" s="85"/>
      <c r="H36" s="64"/>
      <c r="I36" s="74"/>
      <c r="J36" s="75"/>
      <c r="K36" s="75"/>
    </row>
    <row r="37" spans="2:11" ht="15.75" hidden="1" thickBot="1">
      <c r="B37" s="110"/>
      <c r="C37" s="111"/>
      <c r="D37" s="67"/>
      <c r="E37" s="67"/>
      <c r="F37" s="85"/>
      <c r="G37" s="85"/>
      <c r="H37" s="64"/>
      <c r="I37" s="74"/>
      <c r="J37" s="75"/>
      <c r="K37" s="75"/>
    </row>
    <row r="38" spans="2:11" ht="15.75" hidden="1" thickBot="1">
      <c r="B38" s="112"/>
      <c r="C38" s="113"/>
      <c r="D38" s="68"/>
      <c r="E38" s="68"/>
      <c r="F38" s="86"/>
      <c r="G38" s="86"/>
      <c r="H38" s="65"/>
      <c r="I38" s="76"/>
      <c r="J38" s="77"/>
      <c r="K38" s="77"/>
    </row>
    <row r="39" spans="2:11" ht="96.75" customHeight="1" thickBot="1">
      <c r="B39" s="59" t="s">
        <v>16</v>
      </c>
      <c r="C39" s="60"/>
      <c r="D39" s="7" t="s">
        <v>17</v>
      </c>
      <c r="E39" s="8">
        <v>850</v>
      </c>
      <c r="F39" s="19" t="s">
        <v>90</v>
      </c>
      <c r="G39" s="19">
        <v>13</v>
      </c>
      <c r="H39" s="29">
        <v>20</v>
      </c>
      <c r="I39" s="127">
        <v>20</v>
      </c>
      <c r="J39" s="128"/>
      <c r="K39" s="29">
        <v>20</v>
      </c>
    </row>
    <row r="40" spans="2:11" ht="87.75" customHeight="1" thickBot="1">
      <c r="B40" s="129" t="s">
        <v>18</v>
      </c>
      <c r="C40" s="130"/>
      <c r="D40" s="66" t="s">
        <v>19</v>
      </c>
      <c r="E40" s="66">
        <v>850</v>
      </c>
      <c r="F40" s="69" t="s">
        <v>90</v>
      </c>
      <c r="G40" s="69">
        <v>13</v>
      </c>
      <c r="H40" s="63">
        <v>51</v>
      </c>
      <c r="I40" s="72">
        <v>10</v>
      </c>
      <c r="J40" s="73"/>
      <c r="K40" s="63">
        <v>10</v>
      </c>
    </row>
    <row r="41" spans="2:11" ht="15.75" hidden="1" thickBot="1">
      <c r="B41" s="131"/>
      <c r="C41" s="132"/>
      <c r="D41" s="67"/>
      <c r="E41" s="67"/>
      <c r="F41" s="70"/>
      <c r="G41" s="70"/>
      <c r="H41" s="64"/>
      <c r="I41" s="74"/>
      <c r="J41" s="75"/>
      <c r="K41" s="64"/>
    </row>
    <row r="42" spans="2:11" ht="15.75" hidden="1" thickBot="1">
      <c r="B42" s="131"/>
      <c r="C42" s="132"/>
      <c r="D42" s="67"/>
      <c r="E42" s="67"/>
      <c r="F42" s="70"/>
      <c r="G42" s="70"/>
      <c r="H42" s="64"/>
      <c r="I42" s="74"/>
      <c r="J42" s="75"/>
      <c r="K42" s="64"/>
    </row>
    <row r="43" spans="2:11" ht="15.75" hidden="1" thickBot="1">
      <c r="B43" s="131"/>
      <c r="C43" s="132"/>
      <c r="D43" s="67"/>
      <c r="E43" s="67"/>
      <c r="F43" s="70"/>
      <c r="G43" s="70"/>
      <c r="H43" s="64"/>
      <c r="I43" s="74"/>
      <c r="J43" s="75"/>
      <c r="K43" s="64"/>
    </row>
    <row r="44" spans="2:11" ht="15.75" hidden="1" thickBot="1">
      <c r="B44" s="133"/>
      <c r="C44" s="134"/>
      <c r="D44" s="68"/>
      <c r="E44" s="68"/>
      <c r="F44" s="71"/>
      <c r="G44" s="71"/>
      <c r="H44" s="65"/>
      <c r="I44" s="76"/>
      <c r="J44" s="77"/>
      <c r="K44" s="65"/>
    </row>
    <row r="45" spans="2:11" ht="42" customHeight="1" thickBot="1">
      <c r="B45" s="106" t="s">
        <v>20</v>
      </c>
      <c r="C45" s="107"/>
      <c r="D45" s="10" t="s">
        <v>21</v>
      </c>
      <c r="E45" s="10"/>
      <c r="F45" s="20"/>
      <c r="G45" s="20"/>
      <c r="H45" s="30">
        <f>H46</f>
        <v>3993.4</v>
      </c>
      <c r="I45" s="57">
        <f>I46</f>
        <v>2840.9</v>
      </c>
      <c r="J45" s="58"/>
      <c r="K45" s="30">
        <f>K46</f>
        <v>2698.5</v>
      </c>
    </row>
    <row r="46" spans="2:11" ht="29.25" customHeight="1" thickBot="1">
      <c r="B46" s="121" t="s">
        <v>22</v>
      </c>
      <c r="C46" s="122"/>
      <c r="D46" s="11" t="s">
        <v>23</v>
      </c>
      <c r="E46" s="11"/>
      <c r="F46" s="21"/>
      <c r="G46" s="21"/>
      <c r="H46" s="31">
        <f>H47</f>
        <v>3993.4</v>
      </c>
      <c r="I46" s="57">
        <f>I47</f>
        <v>2840.9</v>
      </c>
      <c r="J46" s="58"/>
      <c r="K46" s="31">
        <f>K47</f>
        <v>2698.5</v>
      </c>
    </row>
    <row r="47" spans="2:11" ht="97.5" customHeight="1" thickBot="1">
      <c r="B47" s="123" t="s">
        <v>24</v>
      </c>
      <c r="C47" s="124"/>
      <c r="D47" s="66" t="s">
        <v>25</v>
      </c>
      <c r="E47" s="66">
        <v>610</v>
      </c>
      <c r="F47" s="84" t="s">
        <v>92</v>
      </c>
      <c r="G47" s="84" t="s">
        <v>90</v>
      </c>
      <c r="H47" s="63">
        <f>3764+229.4</f>
        <v>3993.4</v>
      </c>
      <c r="I47" s="72">
        <v>2840.9</v>
      </c>
      <c r="J47" s="73"/>
      <c r="K47" s="63">
        <v>2698.5</v>
      </c>
    </row>
    <row r="48" spans="2:11" ht="15.75" hidden="1" thickBot="1">
      <c r="B48" s="125"/>
      <c r="C48" s="126"/>
      <c r="D48" s="68"/>
      <c r="E48" s="68"/>
      <c r="F48" s="86"/>
      <c r="G48" s="86"/>
      <c r="H48" s="65"/>
      <c r="I48" s="76"/>
      <c r="J48" s="77"/>
      <c r="K48" s="65"/>
    </row>
    <row r="49" spans="2:11" ht="69" customHeight="1" thickBot="1">
      <c r="B49" s="78" t="s">
        <v>26</v>
      </c>
      <c r="C49" s="79"/>
      <c r="D49" s="17" t="s">
        <v>27</v>
      </c>
      <c r="E49" s="41"/>
      <c r="F49" s="42"/>
      <c r="G49" s="42"/>
      <c r="H49" s="40">
        <f>H50+H52</f>
        <v>230.1</v>
      </c>
      <c r="I49" s="80">
        <f>I50+I52</f>
        <v>86.2</v>
      </c>
      <c r="J49" s="81"/>
      <c r="K49" s="40">
        <f>K50+K52</f>
        <v>86.2</v>
      </c>
    </row>
    <row r="50" spans="2:11" ht="26.25" customHeight="1" thickBot="1">
      <c r="B50" s="82" t="s">
        <v>28</v>
      </c>
      <c r="C50" s="83"/>
      <c r="D50" s="39" t="s">
        <v>29</v>
      </c>
      <c r="E50" s="12"/>
      <c r="F50" s="22"/>
      <c r="G50" s="22"/>
      <c r="H50" s="33">
        <f>H51</f>
        <v>83.9</v>
      </c>
      <c r="I50" s="135">
        <f>I51</f>
        <v>83.9</v>
      </c>
      <c r="J50" s="136"/>
      <c r="K50" s="33">
        <f>K51</f>
        <v>83.9</v>
      </c>
    </row>
    <row r="51" spans="2:11" ht="137.25" customHeight="1" thickBot="1">
      <c r="B51" s="137" t="s">
        <v>30</v>
      </c>
      <c r="C51" s="138"/>
      <c r="D51" s="7" t="s">
        <v>31</v>
      </c>
      <c r="E51" s="13">
        <v>240</v>
      </c>
      <c r="F51" s="23" t="s">
        <v>93</v>
      </c>
      <c r="G51" s="23">
        <v>10</v>
      </c>
      <c r="H51" s="34">
        <v>83.9</v>
      </c>
      <c r="I51" s="61">
        <v>83.9</v>
      </c>
      <c r="J51" s="62"/>
      <c r="K51" s="34">
        <v>83.9</v>
      </c>
    </row>
    <row r="52" spans="2:11" ht="33" customHeight="1" thickBot="1">
      <c r="B52" s="139" t="s">
        <v>32</v>
      </c>
      <c r="C52" s="140"/>
      <c r="D52" s="11" t="s">
        <v>29</v>
      </c>
      <c r="E52" s="11"/>
      <c r="F52" s="24"/>
      <c r="G52" s="24"/>
      <c r="H52" s="31">
        <f>H53+H54</f>
        <v>146.19999999999999</v>
      </c>
      <c r="I52" s="57">
        <v>2.2999999999999998</v>
      </c>
      <c r="J52" s="58"/>
      <c r="K52" s="31">
        <v>2.2999999999999998</v>
      </c>
    </row>
    <row r="53" spans="2:11" ht="159" customHeight="1" thickBot="1">
      <c r="B53" s="59" t="s">
        <v>33</v>
      </c>
      <c r="C53" s="60"/>
      <c r="D53" s="13" t="s">
        <v>34</v>
      </c>
      <c r="E53" s="13">
        <v>240</v>
      </c>
      <c r="F53" s="23" t="s">
        <v>93</v>
      </c>
      <c r="G53" s="23">
        <v>10</v>
      </c>
      <c r="H53" s="34">
        <v>0</v>
      </c>
      <c r="I53" s="61">
        <v>2.2999999999999998</v>
      </c>
      <c r="J53" s="62"/>
      <c r="K53" s="34">
        <v>2.2999999999999998</v>
      </c>
    </row>
    <row r="54" spans="2:11" ht="171.75" customHeight="1" thickBot="1">
      <c r="B54" s="108" t="s">
        <v>35</v>
      </c>
      <c r="C54" s="109"/>
      <c r="D54" s="66" t="s">
        <v>36</v>
      </c>
      <c r="E54" s="66">
        <v>540</v>
      </c>
      <c r="F54" s="69" t="s">
        <v>93</v>
      </c>
      <c r="G54" s="69">
        <v>10</v>
      </c>
      <c r="H54" s="63">
        <v>146.19999999999999</v>
      </c>
      <c r="I54" s="72">
        <v>0</v>
      </c>
      <c r="J54" s="73"/>
      <c r="K54" s="63">
        <v>0</v>
      </c>
    </row>
    <row r="55" spans="2:11" ht="15.75" hidden="1" thickBot="1">
      <c r="B55" s="110"/>
      <c r="C55" s="111"/>
      <c r="D55" s="67"/>
      <c r="E55" s="67"/>
      <c r="F55" s="70"/>
      <c r="G55" s="70"/>
      <c r="H55" s="64"/>
      <c r="I55" s="74"/>
      <c r="J55" s="75"/>
      <c r="K55" s="64"/>
    </row>
    <row r="56" spans="2:11" ht="15.75" hidden="1" thickBot="1">
      <c r="B56" s="110"/>
      <c r="C56" s="111"/>
      <c r="D56" s="67"/>
      <c r="E56" s="67"/>
      <c r="F56" s="70"/>
      <c r="G56" s="70"/>
      <c r="H56" s="64"/>
      <c r="I56" s="74"/>
      <c r="J56" s="75"/>
      <c r="K56" s="64"/>
    </row>
    <row r="57" spans="2:11" ht="15.75" hidden="1" thickBot="1">
      <c r="B57" s="110"/>
      <c r="C57" s="111"/>
      <c r="D57" s="67"/>
      <c r="E57" s="67"/>
      <c r="F57" s="70"/>
      <c r="G57" s="70"/>
      <c r="H57" s="64"/>
      <c r="I57" s="74"/>
      <c r="J57" s="75"/>
      <c r="K57" s="64"/>
    </row>
    <row r="58" spans="2:11" ht="15.75" hidden="1" thickBot="1">
      <c r="B58" s="110"/>
      <c r="C58" s="111"/>
      <c r="D58" s="67"/>
      <c r="E58" s="67"/>
      <c r="F58" s="70"/>
      <c r="G58" s="70"/>
      <c r="H58" s="64"/>
      <c r="I58" s="74"/>
      <c r="J58" s="75"/>
      <c r="K58" s="64"/>
    </row>
    <row r="59" spans="2:11" ht="15.75" hidden="1" thickBot="1">
      <c r="B59" s="110"/>
      <c r="C59" s="111"/>
      <c r="D59" s="67"/>
      <c r="E59" s="67"/>
      <c r="F59" s="70"/>
      <c r="G59" s="70"/>
      <c r="H59" s="64"/>
      <c r="I59" s="74"/>
      <c r="J59" s="75"/>
      <c r="K59" s="64"/>
    </row>
    <row r="60" spans="2:11" ht="15.75" hidden="1" thickBot="1">
      <c r="B60" s="110"/>
      <c r="C60" s="111"/>
      <c r="D60" s="67"/>
      <c r="E60" s="67"/>
      <c r="F60" s="70"/>
      <c r="G60" s="70"/>
      <c r="H60" s="64"/>
      <c r="I60" s="74"/>
      <c r="J60" s="75"/>
      <c r="K60" s="64"/>
    </row>
    <row r="61" spans="2:11" ht="15.75" hidden="1" thickBot="1">
      <c r="B61" s="110"/>
      <c r="C61" s="111"/>
      <c r="D61" s="67"/>
      <c r="E61" s="67"/>
      <c r="F61" s="70"/>
      <c r="G61" s="70"/>
      <c r="H61" s="64"/>
      <c r="I61" s="74"/>
      <c r="J61" s="75"/>
      <c r="K61" s="64"/>
    </row>
    <row r="62" spans="2:11" ht="15.75" hidden="1" thickBot="1">
      <c r="B62" s="112"/>
      <c r="C62" s="113"/>
      <c r="D62" s="68"/>
      <c r="E62" s="68"/>
      <c r="F62" s="71"/>
      <c r="G62" s="71"/>
      <c r="H62" s="65"/>
      <c r="I62" s="76"/>
      <c r="J62" s="77"/>
      <c r="K62" s="65"/>
    </row>
    <row r="63" spans="2:11" ht="47.25" customHeight="1" thickBot="1">
      <c r="B63" s="100" t="s">
        <v>37</v>
      </c>
      <c r="C63" s="101"/>
      <c r="D63" s="16" t="s">
        <v>38</v>
      </c>
      <c r="E63" s="6"/>
      <c r="F63" s="25"/>
      <c r="G63" s="25"/>
      <c r="H63" s="30">
        <f>H64+H73</f>
        <v>3315.6</v>
      </c>
      <c r="I63" s="57">
        <f>I64+I73</f>
        <v>1863.4</v>
      </c>
      <c r="J63" s="58"/>
      <c r="K63" s="30">
        <f>K64+K73</f>
        <v>1944</v>
      </c>
    </row>
    <row r="64" spans="2:11" ht="48" customHeight="1" thickBot="1">
      <c r="B64" s="90" t="s">
        <v>39</v>
      </c>
      <c r="C64" s="91"/>
      <c r="D64" s="11" t="s">
        <v>40</v>
      </c>
      <c r="E64" s="11"/>
      <c r="F64" s="21"/>
      <c r="G64" s="21"/>
      <c r="H64" s="31">
        <f>H65</f>
        <v>3285.6</v>
      </c>
      <c r="I64" s="57">
        <f>I65</f>
        <v>1833.4</v>
      </c>
      <c r="J64" s="58"/>
      <c r="K64" s="31">
        <f>K65</f>
        <v>1914</v>
      </c>
    </row>
    <row r="65" spans="2:11" ht="136.5" customHeight="1" thickBot="1">
      <c r="B65" s="108" t="s">
        <v>41</v>
      </c>
      <c r="C65" s="109"/>
      <c r="D65" s="66" t="s">
        <v>42</v>
      </c>
      <c r="E65" s="66">
        <v>240</v>
      </c>
      <c r="F65" s="84" t="s">
        <v>91</v>
      </c>
      <c r="G65" s="84" t="s">
        <v>94</v>
      </c>
      <c r="H65" s="63">
        <f>1764+1521.6</f>
        <v>3285.6</v>
      </c>
      <c r="I65" s="72">
        <v>1833.4</v>
      </c>
      <c r="J65" s="73"/>
      <c r="K65" s="63">
        <v>1914</v>
      </c>
    </row>
    <row r="66" spans="2:11" ht="15.75" hidden="1" thickBot="1">
      <c r="B66" s="110"/>
      <c r="C66" s="111"/>
      <c r="D66" s="67"/>
      <c r="E66" s="67"/>
      <c r="F66" s="85"/>
      <c r="G66" s="85"/>
      <c r="H66" s="64"/>
      <c r="I66" s="74"/>
      <c r="J66" s="75"/>
      <c r="K66" s="64"/>
    </row>
    <row r="67" spans="2:11" ht="15.75" hidden="1" thickBot="1">
      <c r="B67" s="110"/>
      <c r="C67" s="111"/>
      <c r="D67" s="67"/>
      <c r="E67" s="67"/>
      <c r="F67" s="85"/>
      <c r="G67" s="85"/>
      <c r="H67" s="64"/>
      <c r="I67" s="74"/>
      <c r="J67" s="75"/>
      <c r="K67" s="64"/>
    </row>
    <row r="68" spans="2:11" ht="15.75" hidden="1" thickBot="1">
      <c r="B68" s="110"/>
      <c r="C68" s="111"/>
      <c r="D68" s="67"/>
      <c r="E68" s="67"/>
      <c r="F68" s="85"/>
      <c r="G68" s="85"/>
      <c r="H68" s="64"/>
      <c r="I68" s="74"/>
      <c r="J68" s="75"/>
      <c r="K68" s="64"/>
    </row>
    <row r="69" spans="2:11" ht="15.75" hidden="1" thickBot="1">
      <c r="B69" s="110"/>
      <c r="C69" s="111"/>
      <c r="D69" s="67"/>
      <c r="E69" s="67"/>
      <c r="F69" s="85"/>
      <c r="G69" s="85"/>
      <c r="H69" s="64"/>
      <c r="I69" s="74"/>
      <c r="J69" s="75"/>
      <c r="K69" s="64"/>
    </row>
    <row r="70" spans="2:11" ht="15.75" hidden="1" thickBot="1">
      <c r="B70" s="110"/>
      <c r="C70" s="111"/>
      <c r="D70" s="67"/>
      <c r="E70" s="67"/>
      <c r="F70" s="85"/>
      <c r="G70" s="85"/>
      <c r="H70" s="64"/>
      <c r="I70" s="74"/>
      <c r="J70" s="75"/>
      <c r="K70" s="64"/>
    </row>
    <row r="71" spans="2:11" ht="15.75" hidden="1" thickBot="1">
      <c r="B71" s="110"/>
      <c r="C71" s="111"/>
      <c r="D71" s="67"/>
      <c r="E71" s="67"/>
      <c r="F71" s="85"/>
      <c r="G71" s="85"/>
      <c r="H71" s="64"/>
      <c r="I71" s="74"/>
      <c r="J71" s="75"/>
      <c r="K71" s="64"/>
    </row>
    <row r="72" spans="2:11" ht="15.75" hidden="1" thickBot="1">
      <c r="B72" s="112"/>
      <c r="C72" s="113"/>
      <c r="D72" s="68"/>
      <c r="E72" s="68"/>
      <c r="F72" s="86"/>
      <c r="G72" s="86"/>
      <c r="H72" s="65"/>
      <c r="I72" s="76"/>
      <c r="J72" s="77"/>
      <c r="K72" s="65"/>
    </row>
    <row r="73" spans="2:11" ht="46.5" customHeight="1" thickBot="1">
      <c r="B73" s="100" t="s">
        <v>43</v>
      </c>
      <c r="C73" s="101"/>
      <c r="D73" s="17" t="s">
        <v>44</v>
      </c>
      <c r="E73" s="10"/>
      <c r="F73" s="20"/>
      <c r="G73" s="20"/>
      <c r="H73" s="30">
        <v>30</v>
      </c>
      <c r="I73" s="57">
        <v>30</v>
      </c>
      <c r="J73" s="58"/>
      <c r="K73" s="30">
        <v>30</v>
      </c>
    </row>
    <row r="74" spans="2:11" ht="111.75" customHeight="1" thickBot="1">
      <c r="B74" s="59" t="s">
        <v>45</v>
      </c>
      <c r="C74" s="60"/>
      <c r="D74" s="13" t="s">
        <v>46</v>
      </c>
      <c r="E74" s="13">
        <v>240</v>
      </c>
      <c r="F74" s="26" t="s">
        <v>91</v>
      </c>
      <c r="G74" s="26" t="s">
        <v>94</v>
      </c>
      <c r="H74" s="34">
        <v>30</v>
      </c>
      <c r="I74" s="61">
        <v>30</v>
      </c>
      <c r="J74" s="62"/>
      <c r="K74" s="34">
        <v>30</v>
      </c>
    </row>
    <row r="75" spans="2:11" ht="53.25" customHeight="1" thickBot="1">
      <c r="B75" s="100" t="s">
        <v>47</v>
      </c>
      <c r="C75" s="101"/>
      <c r="D75" s="11" t="s">
        <v>48</v>
      </c>
      <c r="E75" s="11"/>
      <c r="F75" s="21"/>
      <c r="G75" s="27"/>
      <c r="H75" s="31">
        <f>H76+H86+H93</f>
        <v>2611.6999999999998</v>
      </c>
      <c r="I75" s="57">
        <f>I76+I86+I93</f>
        <v>457.70000000000005</v>
      </c>
      <c r="J75" s="58"/>
      <c r="K75" s="31">
        <f>K76+K86+K93</f>
        <v>457.70000000000005</v>
      </c>
    </row>
    <row r="76" spans="2:11" ht="39" customHeight="1" thickBot="1">
      <c r="B76" s="144" t="s">
        <v>49</v>
      </c>
      <c r="C76" s="145"/>
      <c r="D76" s="150" t="s">
        <v>50</v>
      </c>
      <c r="E76" s="150"/>
      <c r="F76" s="153"/>
      <c r="G76" s="153"/>
      <c r="H76" s="156">
        <f>H79</f>
        <v>193.70000000000002</v>
      </c>
      <c r="I76" s="159">
        <f>I79</f>
        <v>176.9</v>
      </c>
      <c r="J76" s="160"/>
      <c r="K76" s="141">
        <f>K79</f>
        <v>176.9</v>
      </c>
    </row>
    <row r="77" spans="2:11" ht="15.75" hidden="1" thickBot="1">
      <c r="B77" s="146"/>
      <c r="C77" s="147"/>
      <c r="D77" s="151"/>
      <c r="E77" s="151"/>
      <c r="F77" s="154"/>
      <c r="G77" s="154"/>
      <c r="H77" s="157"/>
      <c r="I77" s="161"/>
      <c r="J77" s="162"/>
      <c r="K77" s="142"/>
    </row>
    <row r="78" spans="2:11" ht="15.75" hidden="1" thickBot="1">
      <c r="B78" s="148"/>
      <c r="C78" s="149"/>
      <c r="D78" s="152"/>
      <c r="E78" s="152"/>
      <c r="F78" s="155"/>
      <c r="G78" s="155"/>
      <c r="H78" s="158"/>
      <c r="I78" s="163"/>
      <c r="J78" s="164"/>
      <c r="K78" s="143"/>
    </row>
    <row r="79" spans="2:11" ht="124.5" customHeight="1" thickBot="1">
      <c r="B79" s="94" t="s">
        <v>51</v>
      </c>
      <c r="C79" s="95"/>
      <c r="D79" s="66" t="s">
        <v>52</v>
      </c>
      <c r="E79" s="66">
        <v>240</v>
      </c>
      <c r="F79" s="84" t="s">
        <v>95</v>
      </c>
      <c r="G79" s="84" t="s">
        <v>93</v>
      </c>
      <c r="H79" s="63">
        <f>176.9+16.8</f>
        <v>193.70000000000002</v>
      </c>
      <c r="I79" s="72">
        <v>176.9</v>
      </c>
      <c r="J79" s="73"/>
      <c r="K79" s="63">
        <v>176.9</v>
      </c>
    </row>
    <row r="80" spans="2:11" ht="15.75" hidden="1" thickBot="1">
      <c r="B80" s="96"/>
      <c r="C80" s="97"/>
      <c r="D80" s="67"/>
      <c r="E80" s="67"/>
      <c r="F80" s="85"/>
      <c r="G80" s="85"/>
      <c r="H80" s="64"/>
      <c r="I80" s="74"/>
      <c r="J80" s="75"/>
      <c r="K80" s="64"/>
    </row>
    <row r="81" spans="2:11" ht="15.75" hidden="1" thickBot="1">
      <c r="B81" s="96"/>
      <c r="C81" s="97"/>
      <c r="D81" s="67"/>
      <c r="E81" s="67"/>
      <c r="F81" s="85"/>
      <c r="G81" s="85"/>
      <c r="H81" s="64"/>
      <c r="I81" s="74"/>
      <c r="J81" s="75"/>
      <c r="K81" s="64"/>
    </row>
    <row r="82" spans="2:11" ht="15.75" hidden="1" thickBot="1">
      <c r="B82" s="96"/>
      <c r="C82" s="97"/>
      <c r="D82" s="67"/>
      <c r="E82" s="67"/>
      <c r="F82" s="85"/>
      <c r="G82" s="85"/>
      <c r="H82" s="64"/>
      <c r="I82" s="74"/>
      <c r="J82" s="75"/>
      <c r="K82" s="64"/>
    </row>
    <row r="83" spans="2:11" ht="15.75" hidden="1" thickBot="1">
      <c r="B83" s="96"/>
      <c r="C83" s="97"/>
      <c r="D83" s="67"/>
      <c r="E83" s="67"/>
      <c r="F83" s="85"/>
      <c r="G83" s="85"/>
      <c r="H83" s="64"/>
      <c r="I83" s="74"/>
      <c r="J83" s="75"/>
      <c r="K83" s="64"/>
    </row>
    <row r="84" spans="2:11" ht="15.75" hidden="1" thickBot="1">
      <c r="B84" s="96"/>
      <c r="C84" s="97"/>
      <c r="D84" s="67"/>
      <c r="E84" s="67"/>
      <c r="F84" s="85"/>
      <c r="G84" s="85"/>
      <c r="H84" s="64"/>
      <c r="I84" s="74"/>
      <c r="J84" s="75"/>
      <c r="K84" s="64"/>
    </row>
    <row r="85" spans="2:11" ht="15.75" hidden="1" thickBot="1">
      <c r="B85" s="98"/>
      <c r="C85" s="99"/>
      <c r="D85" s="68"/>
      <c r="E85" s="68"/>
      <c r="F85" s="86"/>
      <c r="G85" s="86"/>
      <c r="H85" s="65"/>
      <c r="I85" s="76"/>
      <c r="J85" s="77"/>
      <c r="K85" s="65"/>
    </row>
    <row r="86" spans="2:11" ht="39" customHeight="1" thickBot="1">
      <c r="B86" s="90" t="s">
        <v>53</v>
      </c>
      <c r="C86" s="91"/>
      <c r="D86" s="17" t="s">
        <v>54</v>
      </c>
      <c r="E86" s="10"/>
      <c r="F86" s="20"/>
      <c r="G86" s="20"/>
      <c r="H86" s="30">
        <f>H87+H92</f>
        <v>117.8</v>
      </c>
      <c r="I86" s="57">
        <v>0</v>
      </c>
      <c r="J86" s="58"/>
      <c r="K86" s="30">
        <v>0</v>
      </c>
    </row>
    <row r="87" spans="2:11" ht="112.5" customHeight="1" thickBot="1">
      <c r="B87" s="94" t="s">
        <v>55</v>
      </c>
      <c r="C87" s="95"/>
      <c r="D87" s="167" t="s">
        <v>56</v>
      </c>
      <c r="E87" s="66">
        <v>240</v>
      </c>
      <c r="F87" s="84" t="s">
        <v>95</v>
      </c>
      <c r="G87" s="84" t="s">
        <v>93</v>
      </c>
      <c r="H87" s="63">
        <v>17.8</v>
      </c>
      <c r="I87" s="72">
        <v>0</v>
      </c>
      <c r="J87" s="73"/>
      <c r="K87" s="63">
        <v>0</v>
      </c>
    </row>
    <row r="88" spans="2:11" ht="15.75" hidden="1" thickBot="1">
      <c r="B88" s="96"/>
      <c r="C88" s="97"/>
      <c r="D88" s="168"/>
      <c r="E88" s="67"/>
      <c r="F88" s="85"/>
      <c r="G88" s="85"/>
      <c r="H88" s="64"/>
      <c r="I88" s="74"/>
      <c r="J88" s="75"/>
      <c r="K88" s="64"/>
    </row>
    <row r="89" spans="2:11" ht="15.75" hidden="1" thickBot="1">
      <c r="B89" s="96"/>
      <c r="C89" s="97"/>
      <c r="D89" s="168"/>
      <c r="E89" s="67"/>
      <c r="F89" s="85"/>
      <c r="G89" s="85"/>
      <c r="H89" s="64"/>
      <c r="I89" s="74"/>
      <c r="J89" s="75"/>
      <c r="K89" s="64"/>
    </row>
    <row r="90" spans="2:11" ht="15.75" hidden="1" thickBot="1">
      <c r="B90" s="96"/>
      <c r="C90" s="97"/>
      <c r="D90" s="168"/>
      <c r="E90" s="67"/>
      <c r="F90" s="85"/>
      <c r="G90" s="85"/>
      <c r="H90" s="64"/>
      <c r="I90" s="74"/>
      <c r="J90" s="75"/>
      <c r="K90" s="64"/>
    </row>
    <row r="91" spans="2:11" ht="15.75" hidden="1" thickBot="1">
      <c r="B91" s="98"/>
      <c r="C91" s="99"/>
      <c r="D91" s="169"/>
      <c r="E91" s="68"/>
      <c r="F91" s="86"/>
      <c r="G91" s="86"/>
      <c r="H91" s="65"/>
      <c r="I91" s="76"/>
      <c r="J91" s="77"/>
      <c r="K91" s="65"/>
    </row>
    <row r="92" spans="2:11" ht="126" customHeight="1" thickBot="1">
      <c r="B92" s="59" t="s">
        <v>57</v>
      </c>
      <c r="C92" s="60"/>
      <c r="D92" s="18" t="s">
        <v>58</v>
      </c>
      <c r="E92" s="9">
        <v>240</v>
      </c>
      <c r="F92" s="19" t="s">
        <v>95</v>
      </c>
      <c r="G92" s="19" t="s">
        <v>93</v>
      </c>
      <c r="H92" s="35">
        <v>100</v>
      </c>
      <c r="I92" s="61">
        <v>0</v>
      </c>
      <c r="J92" s="62"/>
      <c r="K92" s="32">
        <v>0</v>
      </c>
    </row>
    <row r="93" spans="2:11" ht="48.75" customHeight="1" thickBot="1">
      <c r="B93" s="90" t="s">
        <v>59</v>
      </c>
      <c r="C93" s="91"/>
      <c r="D93" s="15" t="s">
        <v>60</v>
      </c>
      <c r="E93" s="13"/>
      <c r="F93" s="26"/>
      <c r="G93" s="26"/>
      <c r="H93" s="36">
        <f>H94+H95+H97+H96</f>
        <v>2300.1999999999998</v>
      </c>
      <c r="I93" s="92">
        <f>I94+I95+I97</f>
        <v>280.8</v>
      </c>
      <c r="J93" s="93"/>
      <c r="K93" s="36">
        <f>K94+K95+K97</f>
        <v>280.8</v>
      </c>
    </row>
    <row r="94" spans="2:11" ht="154.5" customHeight="1" thickBot="1">
      <c r="B94" s="170" t="s">
        <v>61</v>
      </c>
      <c r="C94" s="171"/>
      <c r="D94" s="14" t="s">
        <v>62</v>
      </c>
      <c r="E94" s="14">
        <v>240</v>
      </c>
      <c r="F94" s="23" t="s">
        <v>95</v>
      </c>
      <c r="G94" s="23" t="s">
        <v>90</v>
      </c>
      <c r="H94" s="37">
        <v>44.3</v>
      </c>
      <c r="I94" s="61">
        <v>44.3</v>
      </c>
      <c r="J94" s="62"/>
      <c r="K94" s="34">
        <v>44.3</v>
      </c>
    </row>
    <row r="95" spans="2:11" ht="126.75" customHeight="1" thickBot="1">
      <c r="B95" s="59" t="s">
        <v>63</v>
      </c>
      <c r="C95" s="60"/>
      <c r="D95" s="14" t="s">
        <v>64</v>
      </c>
      <c r="E95" s="14">
        <v>810</v>
      </c>
      <c r="F95" s="23" t="s">
        <v>95</v>
      </c>
      <c r="G95" s="23" t="s">
        <v>90</v>
      </c>
      <c r="H95" s="37">
        <v>364.8</v>
      </c>
      <c r="I95" s="61">
        <v>236.5</v>
      </c>
      <c r="J95" s="62"/>
      <c r="K95" s="47">
        <v>236.5</v>
      </c>
    </row>
    <row r="96" spans="2:11" ht="126.75" customHeight="1" thickBot="1">
      <c r="B96" s="59" t="s">
        <v>125</v>
      </c>
      <c r="C96" s="60"/>
      <c r="D96" s="14" t="s">
        <v>126</v>
      </c>
      <c r="E96" s="14">
        <v>240</v>
      </c>
      <c r="F96" s="23" t="s">
        <v>95</v>
      </c>
      <c r="G96" s="23" t="s">
        <v>96</v>
      </c>
      <c r="H96" s="37">
        <v>1861.1</v>
      </c>
      <c r="I96" s="61">
        <v>0</v>
      </c>
      <c r="J96" s="62"/>
      <c r="K96" s="51">
        <v>0</v>
      </c>
    </row>
    <row r="97" spans="2:19" ht="126.75" customHeight="1" thickBot="1">
      <c r="B97" s="59" t="s">
        <v>141</v>
      </c>
      <c r="C97" s="60"/>
      <c r="D97" s="14" t="s">
        <v>140</v>
      </c>
      <c r="E97" s="14">
        <v>240</v>
      </c>
      <c r="F97" s="23" t="s">
        <v>95</v>
      </c>
      <c r="G97" s="23" t="s">
        <v>96</v>
      </c>
      <c r="H97" s="37">
        <v>30</v>
      </c>
      <c r="I97" s="61">
        <v>0</v>
      </c>
      <c r="J97" s="62"/>
      <c r="K97" s="34">
        <v>0</v>
      </c>
    </row>
    <row r="98" spans="2:19" ht="36" customHeight="1" thickBot="1">
      <c r="B98" s="100" t="s">
        <v>65</v>
      </c>
      <c r="C98" s="101"/>
      <c r="D98" s="11" t="s">
        <v>66</v>
      </c>
      <c r="E98" s="13"/>
      <c r="F98" s="26"/>
      <c r="G98" s="26"/>
      <c r="H98" s="31">
        <f>H101+H103+H99</f>
        <v>171</v>
      </c>
      <c r="I98" s="57">
        <f>I101+I104</f>
        <v>137.80000000000001</v>
      </c>
      <c r="J98" s="58"/>
      <c r="K98" s="31">
        <f>K101+K103</f>
        <v>158.9</v>
      </c>
    </row>
    <row r="99" spans="2:19" ht="53.25" customHeight="1" thickBot="1">
      <c r="B99" s="100" t="s">
        <v>139</v>
      </c>
      <c r="C99" s="101"/>
      <c r="D99" s="11" t="s">
        <v>135</v>
      </c>
      <c r="E99" s="13"/>
      <c r="F99" s="26"/>
      <c r="G99" s="26"/>
      <c r="H99" s="50">
        <f>H100</f>
        <v>12</v>
      </c>
      <c r="I99" s="57">
        <f>I100</f>
        <v>0</v>
      </c>
      <c r="J99" s="58"/>
      <c r="K99" s="50">
        <f>K100</f>
        <v>0</v>
      </c>
    </row>
    <row r="100" spans="2:19" ht="161.25" customHeight="1" thickBot="1">
      <c r="B100" s="59" t="s">
        <v>138</v>
      </c>
      <c r="C100" s="60"/>
      <c r="D100" s="13" t="s">
        <v>136</v>
      </c>
      <c r="E100" s="13">
        <v>240</v>
      </c>
      <c r="F100" s="26" t="s">
        <v>137</v>
      </c>
      <c r="G100" s="26" t="s">
        <v>95</v>
      </c>
      <c r="H100" s="49">
        <v>12</v>
      </c>
      <c r="I100" s="61">
        <v>0</v>
      </c>
      <c r="J100" s="62"/>
      <c r="K100" s="49">
        <v>0</v>
      </c>
    </row>
    <row r="101" spans="2:19" ht="53.25" customHeight="1" thickBot="1">
      <c r="B101" s="100" t="s">
        <v>67</v>
      </c>
      <c r="C101" s="101"/>
      <c r="D101" s="11" t="s">
        <v>68</v>
      </c>
      <c r="E101" s="13"/>
      <c r="F101" s="26"/>
      <c r="G101" s="26"/>
      <c r="H101" s="31">
        <f>H102</f>
        <v>35</v>
      </c>
      <c r="I101" s="57">
        <f>I102</f>
        <v>13.8</v>
      </c>
      <c r="J101" s="58"/>
      <c r="K101" s="31">
        <f>K102</f>
        <v>34.9</v>
      </c>
    </row>
    <row r="102" spans="2:19" ht="161.25" customHeight="1" thickBot="1">
      <c r="B102" s="59" t="s">
        <v>69</v>
      </c>
      <c r="C102" s="60"/>
      <c r="D102" s="13" t="s">
        <v>70</v>
      </c>
      <c r="E102" s="13">
        <v>240</v>
      </c>
      <c r="F102" s="26" t="s">
        <v>90</v>
      </c>
      <c r="G102" s="26">
        <v>13</v>
      </c>
      <c r="H102" s="34">
        <v>35</v>
      </c>
      <c r="I102" s="61">
        <v>13.8</v>
      </c>
      <c r="J102" s="62"/>
      <c r="K102" s="34">
        <v>34.9</v>
      </c>
    </row>
    <row r="103" spans="2:19" ht="57.75" customHeight="1" thickBot="1">
      <c r="B103" s="100" t="s">
        <v>71</v>
      </c>
      <c r="C103" s="101"/>
      <c r="D103" s="11" t="s">
        <v>72</v>
      </c>
      <c r="E103" s="13"/>
      <c r="F103" s="26"/>
      <c r="G103" s="26"/>
      <c r="H103" s="31">
        <f>H104</f>
        <v>124</v>
      </c>
      <c r="I103" s="57">
        <v>124</v>
      </c>
      <c r="J103" s="58"/>
      <c r="K103" s="31">
        <v>124</v>
      </c>
    </row>
    <row r="104" spans="2:19" ht="147" customHeight="1" thickBot="1">
      <c r="B104" s="59" t="s">
        <v>73</v>
      </c>
      <c r="C104" s="60"/>
      <c r="D104" s="13" t="s">
        <v>74</v>
      </c>
      <c r="E104" s="13">
        <v>310</v>
      </c>
      <c r="F104" s="26">
        <v>10</v>
      </c>
      <c r="G104" s="26" t="s">
        <v>90</v>
      </c>
      <c r="H104" s="34">
        <v>124</v>
      </c>
      <c r="I104" s="61">
        <v>124</v>
      </c>
      <c r="J104" s="62"/>
      <c r="K104" s="34">
        <v>124</v>
      </c>
    </row>
    <row r="105" spans="2:19" ht="58.5" customHeight="1" thickBot="1">
      <c r="B105" s="100" t="s">
        <v>128</v>
      </c>
      <c r="C105" s="101"/>
      <c r="D105" s="11" t="s">
        <v>119</v>
      </c>
      <c r="E105" s="13"/>
      <c r="F105" s="26"/>
      <c r="G105" s="26"/>
      <c r="H105" s="48">
        <f>H106</f>
        <v>16166.7</v>
      </c>
      <c r="I105" s="57">
        <f>I106</f>
        <v>0</v>
      </c>
      <c r="J105" s="58"/>
      <c r="K105" s="48">
        <f>K106</f>
        <v>0</v>
      </c>
    </row>
    <row r="106" spans="2:19" ht="53.25" customHeight="1" thickBot="1">
      <c r="B106" s="100" t="s">
        <v>127</v>
      </c>
      <c r="C106" s="101"/>
      <c r="D106" s="11" t="s">
        <v>120</v>
      </c>
      <c r="E106" s="13"/>
      <c r="F106" s="26"/>
      <c r="G106" s="26"/>
      <c r="H106" s="48">
        <f>H107+H108</f>
        <v>16166.7</v>
      </c>
      <c r="I106" s="57">
        <f>I108</f>
        <v>0</v>
      </c>
      <c r="J106" s="58"/>
      <c r="K106" s="48">
        <f>K108</f>
        <v>0</v>
      </c>
    </row>
    <row r="107" spans="2:19" ht="147" customHeight="1" thickBot="1">
      <c r="B107" s="59" t="s">
        <v>121</v>
      </c>
      <c r="C107" s="60"/>
      <c r="D107" s="13" t="s">
        <v>122</v>
      </c>
      <c r="E107" s="13">
        <v>410</v>
      </c>
      <c r="F107" s="26" t="s">
        <v>95</v>
      </c>
      <c r="G107" s="26" t="s">
        <v>90</v>
      </c>
      <c r="H107" s="47">
        <v>16154.7</v>
      </c>
      <c r="I107" s="61">
        <v>0</v>
      </c>
      <c r="J107" s="62"/>
      <c r="K107" s="47">
        <v>0</v>
      </c>
    </row>
    <row r="108" spans="2:19" ht="178.5" customHeight="1" thickBot="1">
      <c r="B108" s="59" t="s">
        <v>123</v>
      </c>
      <c r="C108" s="60"/>
      <c r="D108" s="13" t="s">
        <v>124</v>
      </c>
      <c r="E108" s="13">
        <v>240</v>
      </c>
      <c r="F108" s="26" t="s">
        <v>95</v>
      </c>
      <c r="G108" s="26" t="s">
        <v>90</v>
      </c>
      <c r="H108" s="47">
        <v>12</v>
      </c>
      <c r="I108" s="61">
        <v>0</v>
      </c>
      <c r="J108" s="62"/>
      <c r="K108" s="47">
        <v>0</v>
      </c>
    </row>
    <row r="109" spans="2:19" ht="58.5" customHeight="1" thickBot="1">
      <c r="B109" s="100" t="s">
        <v>133</v>
      </c>
      <c r="C109" s="101"/>
      <c r="D109" s="11" t="s">
        <v>129</v>
      </c>
      <c r="E109" s="13"/>
      <c r="F109" s="26"/>
      <c r="G109" s="26"/>
      <c r="H109" s="48">
        <f>H110</f>
        <v>1</v>
      </c>
      <c r="I109" s="57">
        <f>I110</f>
        <v>0</v>
      </c>
      <c r="J109" s="58"/>
      <c r="K109" s="48">
        <f>K110</f>
        <v>0</v>
      </c>
    </row>
    <row r="110" spans="2:19" ht="30" customHeight="1" thickBot="1">
      <c r="B110" s="100" t="s">
        <v>134</v>
      </c>
      <c r="C110" s="101"/>
      <c r="D110" s="11" t="s">
        <v>131</v>
      </c>
      <c r="E110" s="13"/>
      <c r="F110" s="26"/>
      <c r="G110" s="26"/>
      <c r="H110" s="48">
        <v>1</v>
      </c>
      <c r="I110" s="57">
        <v>0</v>
      </c>
      <c r="J110" s="58"/>
      <c r="K110" s="48">
        <v>0</v>
      </c>
    </row>
    <row r="111" spans="2:19" ht="147" customHeight="1" thickBot="1">
      <c r="B111" s="59" t="s">
        <v>132</v>
      </c>
      <c r="C111" s="60"/>
      <c r="D111" s="13" t="s">
        <v>130</v>
      </c>
      <c r="E111" s="13">
        <v>410</v>
      </c>
      <c r="F111" s="26" t="s">
        <v>95</v>
      </c>
      <c r="G111" s="26" t="s">
        <v>90</v>
      </c>
      <c r="H111" s="47">
        <v>1</v>
      </c>
      <c r="I111" s="61">
        <v>0</v>
      </c>
      <c r="J111" s="62"/>
      <c r="K111" s="47">
        <v>0</v>
      </c>
    </row>
    <row r="112" spans="2:19" ht="43.5" customHeight="1" thickBot="1">
      <c r="B112" s="100" t="s">
        <v>75</v>
      </c>
      <c r="C112" s="101"/>
      <c r="D112" s="11" t="s">
        <v>76</v>
      </c>
      <c r="E112" s="11"/>
      <c r="F112" s="24"/>
      <c r="G112" s="24"/>
      <c r="H112" s="31">
        <f>H113+H115</f>
        <v>420.2</v>
      </c>
      <c r="I112" s="57">
        <f>I113+I115</f>
        <v>601.4</v>
      </c>
      <c r="J112" s="58"/>
      <c r="K112" s="31">
        <f>K113+K115</f>
        <v>918.5</v>
      </c>
      <c r="Q112" s="44"/>
      <c r="R112" s="44"/>
      <c r="S112" s="45"/>
    </row>
    <row r="113" spans="2:11" ht="33.75" customHeight="1" thickBot="1">
      <c r="B113" s="100" t="s">
        <v>77</v>
      </c>
      <c r="C113" s="101"/>
      <c r="D113" s="11" t="s">
        <v>78</v>
      </c>
      <c r="E113" s="11"/>
      <c r="F113" s="24"/>
      <c r="G113" s="24"/>
      <c r="H113" s="31">
        <v>42.5</v>
      </c>
      <c r="I113" s="57">
        <v>10</v>
      </c>
      <c r="J113" s="58"/>
      <c r="K113" s="31">
        <v>10</v>
      </c>
    </row>
    <row r="114" spans="2:11" ht="87" customHeight="1" thickBot="1">
      <c r="B114" s="172" t="s">
        <v>79</v>
      </c>
      <c r="C114" s="173"/>
      <c r="D114" s="13" t="s">
        <v>80</v>
      </c>
      <c r="E114" s="13">
        <v>870</v>
      </c>
      <c r="F114" s="26" t="s">
        <v>90</v>
      </c>
      <c r="G114" s="26">
        <v>11</v>
      </c>
      <c r="H114" s="34">
        <v>42.5</v>
      </c>
      <c r="I114" s="61">
        <v>10</v>
      </c>
      <c r="J114" s="62"/>
      <c r="K114" s="34">
        <v>10</v>
      </c>
    </row>
    <row r="115" spans="2:11" ht="29.25" customHeight="1" thickBot="1">
      <c r="B115" s="165" t="s">
        <v>81</v>
      </c>
      <c r="C115" s="166"/>
      <c r="D115" s="11" t="s">
        <v>82</v>
      </c>
      <c r="E115" s="11"/>
      <c r="F115" s="24"/>
      <c r="G115" s="24"/>
      <c r="H115" s="36">
        <f>H116+H121+H126+H127+H130+H129+H128</f>
        <v>377.7</v>
      </c>
      <c r="I115" s="92">
        <f>I116+I121+I126+I127+I130</f>
        <v>591.4</v>
      </c>
      <c r="J115" s="93"/>
      <c r="K115" s="36">
        <f>K116+K121+K126+K127+K130</f>
        <v>908.5</v>
      </c>
    </row>
    <row r="116" spans="2:11" ht="100.5" customHeight="1" thickBot="1">
      <c r="B116" s="108" t="s">
        <v>83</v>
      </c>
      <c r="C116" s="109"/>
      <c r="D116" s="66" t="s">
        <v>84</v>
      </c>
      <c r="E116" s="66">
        <v>120</v>
      </c>
      <c r="F116" s="84" t="s">
        <v>96</v>
      </c>
      <c r="G116" s="84" t="s">
        <v>93</v>
      </c>
      <c r="H116" s="63">
        <v>289</v>
      </c>
      <c r="I116" s="72">
        <v>307</v>
      </c>
      <c r="J116" s="73"/>
      <c r="K116" s="87">
        <v>317.60000000000002</v>
      </c>
    </row>
    <row r="117" spans="2:11" ht="15.75" hidden="1" thickBot="1">
      <c r="B117" s="110"/>
      <c r="C117" s="111"/>
      <c r="D117" s="67"/>
      <c r="E117" s="67"/>
      <c r="F117" s="85"/>
      <c r="G117" s="85"/>
      <c r="H117" s="64"/>
      <c r="I117" s="74"/>
      <c r="J117" s="75"/>
      <c r="K117" s="88"/>
    </row>
    <row r="118" spans="2:11" ht="15.75" hidden="1" thickBot="1">
      <c r="B118" s="110"/>
      <c r="C118" s="111"/>
      <c r="D118" s="67"/>
      <c r="E118" s="67"/>
      <c r="F118" s="85"/>
      <c r="G118" s="85"/>
      <c r="H118" s="64"/>
      <c r="I118" s="74"/>
      <c r="J118" s="75"/>
      <c r="K118" s="88"/>
    </row>
    <row r="119" spans="2:11" ht="15.75" hidden="1" thickBot="1">
      <c r="B119" s="110"/>
      <c r="C119" s="111"/>
      <c r="D119" s="67"/>
      <c r="E119" s="67"/>
      <c r="F119" s="85"/>
      <c r="G119" s="85"/>
      <c r="H119" s="64"/>
      <c r="I119" s="74"/>
      <c r="J119" s="75"/>
      <c r="K119" s="88"/>
    </row>
    <row r="120" spans="2:11" ht="15.75" hidden="1" thickBot="1">
      <c r="B120" s="112"/>
      <c r="C120" s="113"/>
      <c r="D120" s="68"/>
      <c r="E120" s="68"/>
      <c r="F120" s="86"/>
      <c r="G120" s="86"/>
      <c r="H120" s="65"/>
      <c r="I120" s="76"/>
      <c r="J120" s="77"/>
      <c r="K120" s="89"/>
    </row>
    <row r="121" spans="2:11" ht="93" customHeight="1" thickBot="1">
      <c r="B121" s="108" t="s">
        <v>85</v>
      </c>
      <c r="C121" s="109"/>
      <c r="D121" s="66" t="s">
        <v>84</v>
      </c>
      <c r="E121" s="66">
        <v>240</v>
      </c>
      <c r="F121" s="84" t="s">
        <v>96</v>
      </c>
      <c r="G121" s="84" t="s">
        <v>93</v>
      </c>
      <c r="H121" s="63">
        <v>5</v>
      </c>
      <c r="I121" s="72">
        <v>0</v>
      </c>
      <c r="J121" s="73"/>
      <c r="K121" s="63">
        <v>0</v>
      </c>
    </row>
    <row r="122" spans="2:11" ht="15.75" hidden="1" thickBot="1">
      <c r="B122" s="110"/>
      <c r="C122" s="111"/>
      <c r="D122" s="67"/>
      <c r="E122" s="67"/>
      <c r="F122" s="85"/>
      <c r="G122" s="85"/>
      <c r="H122" s="64"/>
      <c r="I122" s="74"/>
      <c r="J122" s="75"/>
      <c r="K122" s="64"/>
    </row>
    <row r="123" spans="2:11" ht="15.75" hidden="1" thickBot="1">
      <c r="B123" s="110"/>
      <c r="C123" s="111"/>
      <c r="D123" s="67"/>
      <c r="E123" s="67"/>
      <c r="F123" s="85"/>
      <c r="G123" s="85"/>
      <c r="H123" s="64"/>
      <c r="I123" s="74"/>
      <c r="J123" s="75"/>
      <c r="K123" s="64"/>
    </row>
    <row r="124" spans="2:11" ht="15.75" hidden="1" thickBot="1">
      <c r="B124" s="110"/>
      <c r="C124" s="111"/>
      <c r="D124" s="67"/>
      <c r="E124" s="67"/>
      <c r="F124" s="85"/>
      <c r="G124" s="85"/>
      <c r="H124" s="64"/>
      <c r="I124" s="74"/>
      <c r="J124" s="75"/>
      <c r="K124" s="64"/>
    </row>
    <row r="125" spans="2:11" ht="15.75" hidden="1" thickBot="1">
      <c r="B125" s="112"/>
      <c r="C125" s="113"/>
      <c r="D125" s="68"/>
      <c r="E125" s="68"/>
      <c r="F125" s="86"/>
      <c r="G125" s="86"/>
      <c r="H125" s="65"/>
      <c r="I125" s="76"/>
      <c r="J125" s="77"/>
      <c r="K125" s="65"/>
    </row>
    <row r="126" spans="2:11" ht="150" customHeight="1" thickBot="1">
      <c r="B126" s="59" t="s">
        <v>86</v>
      </c>
      <c r="C126" s="60"/>
      <c r="D126" s="7" t="s">
        <v>87</v>
      </c>
      <c r="E126" s="8">
        <v>240</v>
      </c>
      <c r="F126" s="28" t="s">
        <v>90</v>
      </c>
      <c r="G126" s="28" t="s">
        <v>90</v>
      </c>
      <c r="H126" s="32">
        <v>0.2</v>
      </c>
      <c r="I126" s="61">
        <v>0.2</v>
      </c>
      <c r="J126" s="62"/>
      <c r="K126" s="32">
        <v>0.2</v>
      </c>
    </row>
    <row r="127" spans="2:11" ht="69.75" customHeight="1" thickBot="1">
      <c r="B127" s="170" t="s">
        <v>88</v>
      </c>
      <c r="C127" s="171"/>
      <c r="D127" s="13" t="s">
        <v>89</v>
      </c>
      <c r="E127" s="13">
        <v>880</v>
      </c>
      <c r="F127" s="26" t="s">
        <v>90</v>
      </c>
      <c r="G127" s="26">
        <v>13</v>
      </c>
      <c r="H127" s="34">
        <v>0</v>
      </c>
      <c r="I127" s="61">
        <v>284.2</v>
      </c>
      <c r="J127" s="62"/>
      <c r="K127" s="34">
        <v>590.70000000000005</v>
      </c>
    </row>
    <row r="128" spans="2:11" ht="108" customHeight="1" thickBot="1">
      <c r="B128" s="59" t="s">
        <v>116</v>
      </c>
      <c r="C128" s="60"/>
      <c r="D128" s="13" t="s">
        <v>117</v>
      </c>
      <c r="E128" s="13">
        <v>830</v>
      </c>
      <c r="F128" s="26" t="s">
        <v>90</v>
      </c>
      <c r="G128" s="26" t="s">
        <v>118</v>
      </c>
      <c r="H128" s="46">
        <f>23</f>
        <v>23</v>
      </c>
      <c r="I128" s="61">
        <v>0</v>
      </c>
      <c r="J128" s="62"/>
      <c r="K128" s="46">
        <v>0</v>
      </c>
    </row>
    <row r="129" spans="2:11" ht="108" customHeight="1" thickBot="1">
      <c r="B129" s="59" t="s">
        <v>108</v>
      </c>
      <c r="C129" s="60"/>
      <c r="D129" s="13" t="s">
        <v>107</v>
      </c>
      <c r="E129" s="13">
        <v>240</v>
      </c>
      <c r="F129" s="26" t="s">
        <v>91</v>
      </c>
      <c r="G129" s="26" t="s">
        <v>106</v>
      </c>
      <c r="H129" s="43">
        <v>19</v>
      </c>
      <c r="I129" s="61">
        <v>0</v>
      </c>
      <c r="J129" s="62"/>
      <c r="K129" s="43">
        <v>0</v>
      </c>
    </row>
    <row r="130" spans="2:11" ht="132.75" customHeight="1" thickBot="1">
      <c r="B130" s="59" t="s">
        <v>111</v>
      </c>
      <c r="C130" s="60"/>
      <c r="D130" s="13" t="s">
        <v>109</v>
      </c>
      <c r="E130" s="13">
        <v>540</v>
      </c>
      <c r="F130" s="26" t="s">
        <v>90</v>
      </c>
      <c r="G130" s="26" t="s">
        <v>110</v>
      </c>
      <c r="H130" s="43">
        <v>41.5</v>
      </c>
      <c r="I130" s="61">
        <v>0</v>
      </c>
      <c r="J130" s="62"/>
      <c r="K130" s="43">
        <v>0</v>
      </c>
    </row>
  </sheetData>
  <mergeCells count="212">
    <mergeCell ref="B99:C99"/>
    <mergeCell ref="I99:J99"/>
    <mergeCell ref="B100:C100"/>
    <mergeCell ref="I100:J100"/>
    <mergeCell ref="I109:J109"/>
    <mergeCell ref="B110:C110"/>
    <mergeCell ref="I110:J110"/>
    <mergeCell ref="B111:C111"/>
    <mergeCell ref="I111:J111"/>
    <mergeCell ref="B105:C105"/>
    <mergeCell ref="I105:J105"/>
    <mergeCell ref="B106:C106"/>
    <mergeCell ref="I106:J106"/>
    <mergeCell ref="B108:C108"/>
    <mergeCell ref="I108:J108"/>
    <mergeCell ref="B107:C107"/>
    <mergeCell ref="I107:J107"/>
    <mergeCell ref="Q21:Q22"/>
    <mergeCell ref="D1:K1"/>
    <mergeCell ref="D2:K2"/>
    <mergeCell ref="D3:K3"/>
    <mergeCell ref="D6:K6"/>
    <mergeCell ref="D7:K7"/>
    <mergeCell ref="D8:K8"/>
    <mergeCell ref="C4:K4"/>
    <mergeCell ref="C5:K5"/>
    <mergeCell ref="B18:K18"/>
    <mergeCell ref="I20:K20"/>
    <mergeCell ref="H9:K9"/>
    <mergeCell ref="C11:P11"/>
    <mergeCell ref="C12:P12"/>
    <mergeCell ref="C13:P13"/>
    <mergeCell ref="B15:K15"/>
    <mergeCell ref="B16:K16"/>
    <mergeCell ref="B17:K17"/>
    <mergeCell ref="B21:C22"/>
    <mergeCell ref="D21:D22"/>
    <mergeCell ref="E21:E22"/>
    <mergeCell ref="F21:F22"/>
    <mergeCell ref="G21:G22"/>
    <mergeCell ref="I21:J22"/>
    <mergeCell ref="B129:C129"/>
    <mergeCell ref="I129:J129"/>
    <mergeCell ref="B126:C126"/>
    <mergeCell ref="I126:J126"/>
    <mergeCell ref="B127:C127"/>
    <mergeCell ref="I127:J127"/>
    <mergeCell ref="B121:C125"/>
    <mergeCell ref="B116:C120"/>
    <mergeCell ref="D121:D125"/>
    <mergeCell ref="E121:E125"/>
    <mergeCell ref="F121:F125"/>
    <mergeCell ref="G121:G125"/>
    <mergeCell ref="H121:H125"/>
    <mergeCell ref="I121:J125"/>
    <mergeCell ref="B128:C128"/>
    <mergeCell ref="I128:J128"/>
    <mergeCell ref="I114:J114"/>
    <mergeCell ref="B115:C115"/>
    <mergeCell ref="I115:J115"/>
    <mergeCell ref="B112:C112"/>
    <mergeCell ref="I112:J112"/>
    <mergeCell ref="B86:C86"/>
    <mergeCell ref="I86:J86"/>
    <mergeCell ref="D87:D91"/>
    <mergeCell ref="E87:E91"/>
    <mergeCell ref="F87:F91"/>
    <mergeCell ref="G87:G91"/>
    <mergeCell ref="H87:H91"/>
    <mergeCell ref="I87:J91"/>
    <mergeCell ref="B98:C98"/>
    <mergeCell ref="I98:J98"/>
    <mergeCell ref="B94:C94"/>
    <mergeCell ref="I94:J94"/>
    <mergeCell ref="B97:C97"/>
    <mergeCell ref="I97:J97"/>
    <mergeCell ref="I113:J113"/>
    <mergeCell ref="B114:C114"/>
    <mergeCell ref="B95:C95"/>
    <mergeCell ref="I95:J95"/>
    <mergeCell ref="B109:C109"/>
    <mergeCell ref="G65:G72"/>
    <mergeCell ref="K76:K78"/>
    <mergeCell ref="B79:C85"/>
    <mergeCell ref="D79:D85"/>
    <mergeCell ref="E79:E85"/>
    <mergeCell ref="F79:F85"/>
    <mergeCell ref="G79:G85"/>
    <mergeCell ref="H79:H85"/>
    <mergeCell ref="B76:C78"/>
    <mergeCell ref="D76:D78"/>
    <mergeCell ref="E76:E78"/>
    <mergeCell ref="F76:F78"/>
    <mergeCell ref="G76:G78"/>
    <mergeCell ref="H76:H78"/>
    <mergeCell ref="I76:J78"/>
    <mergeCell ref="K79:K85"/>
    <mergeCell ref="I79:J85"/>
    <mergeCell ref="H65:H72"/>
    <mergeCell ref="K65:K72"/>
    <mergeCell ref="I52:J52"/>
    <mergeCell ref="B73:C73"/>
    <mergeCell ref="I73:J73"/>
    <mergeCell ref="B74:C74"/>
    <mergeCell ref="I74:J74"/>
    <mergeCell ref="B75:C75"/>
    <mergeCell ref="I75:J75"/>
    <mergeCell ref="B65:C72"/>
    <mergeCell ref="I50:J50"/>
    <mergeCell ref="B63:C63"/>
    <mergeCell ref="I63:J63"/>
    <mergeCell ref="B64:C64"/>
    <mergeCell ref="I64:J64"/>
    <mergeCell ref="B54:C62"/>
    <mergeCell ref="D54:D62"/>
    <mergeCell ref="E54:E62"/>
    <mergeCell ref="F54:F62"/>
    <mergeCell ref="G54:G62"/>
    <mergeCell ref="H54:H62"/>
    <mergeCell ref="B51:C51"/>
    <mergeCell ref="I54:J62"/>
    <mergeCell ref="B52:C52"/>
    <mergeCell ref="B53:C53"/>
    <mergeCell ref="I65:J72"/>
    <mergeCell ref="B46:C46"/>
    <mergeCell ref="I51:J51"/>
    <mergeCell ref="I46:J46"/>
    <mergeCell ref="B47:C48"/>
    <mergeCell ref="K33:K38"/>
    <mergeCell ref="B39:C39"/>
    <mergeCell ref="I39:J39"/>
    <mergeCell ref="B40:C44"/>
    <mergeCell ref="I33:J38"/>
    <mergeCell ref="H33:H38"/>
    <mergeCell ref="D47:D48"/>
    <mergeCell ref="E47:E48"/>
    <mergeCell ref="F47:F48"/>
    <mergeCell ref="G47:G48"/>
    <mergeCell ref="H47:H48"/>
    <mergeCell ref="I47:J48"/>
    <mergeCell ref="B33:C38"/>
    <mergeCell ref="D33:D38"/>
    <mergeCell ref="E33:E38"/>
    <mergeCell ref="F33:F38"/>
    <mergeCell ref="G33:G38"/>
    <mergeCell ref="K47:K48"/>
    <mergeCell ref="B45:C45"/>
    <mergeCell ref="I45:J45"/>
    <mergeCell ref="B26:C26"/>
    <mergeCell ref="I26:J26"/>
    <mergeCell ref="B27:C32"/>
    <mergeCell ref="D27:D32"/>
    <mergeCell ref="E27:E32"/>
    <mergeCell ref="F27:F32"/>
    <mergeCell ref="D23:D24"/>
    <mergeCell ref="E23:E24"/>
    <mergeCell ref="F23:F24"/>
    <mergeCell ref="G23:G24"/>
    <mergeCell ref="H23:H24"/>
    <mergeCell ref="I23:J24"/>
    <mergeCell ref="G27:G32"/>
    <mergeCell ref="H27:H32"/>
    <mergeCell ref="I27:J32"/>
    <mergeCell ref="B25:C25"/>
    <mergeCell ref="B130:C130"/>
    <mergeCell ref="I130:J130"/>
    <mergeCell ref="K87:K91"/>
    <mergeCell ref="D116:D120"/>
    <mergeCell ref="E116:E120"/>
    <mergeCell ref="F116:F120"/>
    <mergeCell ref="G116:G120"/>
    <mergeCell ref="H116:H120"/>
    <mergeCell ref="I116:J120"/>
    <mergeCell ref="K116:K120"/>
    <mergeCell ref="K121:K125"/>
    <mergeCell ref="B92:C92"/>
    <mergeCell ref="I92:J92"/>
    <mergeCell ref="B93:C93"/>
    <mergeCell ref="I93:J93"/>
    <mergeCell ref="B87:C91"/>
    <mergeCell ref="B101:C101"/>
    <mergeCell ref="I101:J101"/>
    <mergeCell ref="B102:C102"/>
    <mergeCell ref="I102:J102"/>
    <mergeCell ref="B103:C103"/>
    <mergeCell ref="B113:C113"/>
    <mergeCell ref="B96:C96"/>
    <mergeCell ref="I96:J96"/>
    <mergeCell ref="K21:K22"/>
    <mergeCell ref="I25:J25"/>
    <mergeCell ref="K23:K24"/>
    <mergeCell ref="H21:H22"/>
    <mergeCell ref="I103:J103"/>
    <mergeCell ref="B104:C104"/>
    <mergeCell ref="I104:J104"/>
    <mergeCell ref="K27:K32"/>
    <mergeCell ref="D40:D44"/>
    <mergeCell ref="E40:E44"/>
    <mergeCell ref="F40:F44"/>
    <mergeCell ref="G40:G44"/>
    <mergeCell ref="H40:H44"/>
    <mergeCell ref="K40:K44"/>
    <mergeCell ref="I40:J44"/>
    <mergeCell ref="B49:C49"/>
    <mergeCell ref="I49:J49"/>
    <mergeCell ref="B50:C50"/>
    <mergeCell ref="K54:K62"/>
    <mergeCell ref="D65:D72"/>
    <mergeCell ref="E65:E72"/>
    <mergeCell ref="F65:F72"/>
    <mergeCell ref="I53:J53"/>
    <mergeCell ref="B23:C24"/>
  </mergeCells>
  <pageMargins left="0.7" right="0.7" top="0.75" bottom="0.75" header="0.3" footer="0.3"/>
  <pageSetup paperSize="9" scale="61" orientation="portrait" r:id="rId1"/>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Лист1</vt:lpstr>
      <vt:lpstr>Лист2</vt:lpstr>
      <vt:lpstr>Лист3</vt:lpstr>
      <vt:lpstr>Лист1!_GoBack</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Бухгалтерия</dc:creator>
  <cp:lastModifiedBy>Бухгалтерия</cp:lastModifiedBy>
  <dcterms:created xsi:type="dcterms:W3CDTF">2022-10-05T13:43:02Z</dcterms:created>
  <dcterms:modified xsi:type="dcterms:W3CDTF">2023-05-29T08:46:40Z</dcterms:modified>
</cp:coreProperties>
</file>