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1840" windowHeight="12600"/>
  </bookViews>
  <sheets>
    <sheet name="Лист1" sheetId="1" r:id="rId1"/>
    <sheet name="Лист2" sheetId="2" r:id="rId2"/>
    <sheet name="Лист3" sheetId="3" r:id="rId3"/>
  </sheets>
  <definedNames>
    <definedName name="_xlnm.Print_Area" localSheetId="0">Лист1!$A$1:$K$107</definedName>
  </definedNames>
  <calcPr calcId="125725" refMode="R1C1"/>
</workbook>
</file>

<file path=xl/calcChain.xml><?xml version="1.0" encoding="utf-8"?>
<calcChain xmlns="http://schemas.openxmlformats.org/spreadsheetml/2006/main">
  <c r="G41" i="1"/>
  <c r="G85"/>
  <c r="G100"/>
  <c r="G79"/>
  <c r="G31" l="1"/>
  <c r="G91"/>
  <c r="H28" l="1"/>
  <c r="I28" l="1"/>
  <c r="I85"/>
  <c r="I67"/>
  <c r="H67"/>
  <c r="H65" s="1"/>
  <c r="G28"/>
  <c r="G77"/>
  <c r="G67"/>
  <c r="I90"/>
  <c r="H90"/>
  <c r="G90"/>
  <c r="G35"/>
  <c r="I35"/>
  <c r="H35"/>
  <c r="G38"/>
  <c r="I52"/>
  <c r="I50" s="1"/>
  <c r="I65"/>
  <c r="H85"/>
  <c r="J85"/>
  <c r="I41"/>
  <c r="H41"/>
  <c r="H98"/>
  <c r="H96" s="1"/>
  <c r="H52"/>
  <c r="H50" s="1"/>
  <c r="I98"/>
  <c r="I96" s="1"/>
  <c r="I77"/>
  <c r="I75" s="1"/>
  <c r="H77"/>
  <c r="H75" s="1"/>
  <c r="G88"/>
  <c r="G84" s="1"/>
  <c r="I82"/>
  <c r="H82"/>
  <c r="G82"/>
  <c r="G52"/>
  <c r="G50" s="1"/>
  <c r="G104"/>
  <c r="G102" s="1"/>
  <c r="G65"/>
  <c r="G26" l="1"/>
  <c r="G75"/>
  <c r="I84"/>
  <c r="I26"/>
  <c r="H84"/>
  <c r="H26"/>
  <c r="G98"/>
  <c r="G96" s="1"/>
  <c r="I24" l="1"/>
  <c r="H24"/>
  <c r="G24"/>
</calcChain>
</file>

<file path=xl/sharedStrings.xml><?xml version="1.0" encoding="utf-8"?>
<sst xmlns="http://schemas.openxmlformats.org/spreadsheetml/2006/main" count="168" uniqueCount="106">
  <si>
    <t>Наименование</t>
  </si>
  <si>
    <t>Рз</t>
  </si>
  <si>
    <t>ПР</t>
  </si>
  <si>
    <t>ЦСР</t>
  </si>
  <si>
    <t>ВР</t>
  </si>
  <si>
    <t>2023 год</t>
  </si>
  <si>
    <t>2024 год</t>
  </si>
  <si>
    <t>ВСЕГО</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</si>
  <si>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</si>
  <si>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</si>
  <si>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Расходы на выплаты по оплате труда работников органа местного самоуправления Углеродовского городского поселения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(Расходы на выплаты персоналу государственных (муниципальных) органов)</t>
  </si>
  <si>
    <t>01 2 00 00110</t>
  </si>
  <si>
    <t>Расходы на обеспечение функций органа местного самоуправления Углеродовского городского поселения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(Иные закупки товаров, работ и услуг для  обеспечения государственных (муниципальных) нужд)</t>
  </si>
  <si>
    <t>01 2 00 00190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</si>
  <si>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</si>
  <si>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99 9 00 72390</t>
  </si>
  <si>
    <t>99 1 00 90300</t>
  </si>
  <si>
    <t>Другие общегосударственные вопросы</t>
  </si>
  <si>
    <t>Взносы в Ассоциацию «Совет муниципальных образований Ростовской области»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</si>
  <si>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01 2 00 20130</t>
  </si>
  <si>
    <t>Реализация направления расходов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</si>
  <si>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01 2 00 99990</t>
  </si>
  <si>
    <t>Официальная публикация нормативно-правовых актов Углеродовского городского поселения, проектов правовых актов Углеродовского городского поселения и иных информационных материалов в средствах массовой информации в рамках подпрограммы «Обеспечение реализации муниципальной программы Углеродовского городского поселения  «Муниципальная политика»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</si>
  <si>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06 2 00 20220</t>
  </si>
  <si>
    <t>Условно утверждаемые расходы по иным непрограммным расходам в рамках непрограммных расходов органа местного самоуправления Углеродовского городского поселения (Специальные расходы)</t>
  </si>
  <si>
    <t>99 9 00 90110</t>
  </si>
  <si>
    <t>Национальная оборона</t>
  </si>
  <si>
    <t>Мобилизационная и вневойсковая подготовка</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</si>
  <si>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(Расходы на выплаты персоналу государственных (муниципальных) органов)</t>
  </si>
  <si>
    <t>99 9 00 51180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</si>
  <si>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</si>
  <si>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</si>
  <si>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пожарной безопасности</t>
  </si>
  <si>
    <t>Мероприятия по повышению уровня пожарной безопасности населения и территории поселения в рамках подпрограммы «Пожарная безопасность»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</si>
  <si>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03 1 00 20020</t>
  </si>
  <si>
    <t>Мероприятия по предупреждению чрезвычайных ситуаций и пропаганде среди населения безопасности жизнедеятельности, обучение действиям при возникновении чрезвычайных ситуаций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</si>
  <si>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03 2 00 20030</t>
  </si>
  <si>
    <t>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«Красносулинский район»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межбюджетные трансферты)</t>
  </si>
  <si>
    <t>03 2 00 85010</t>
  </si>
  <si>
    <t>НАЦИОНАЛЬНАЯ ЭКОНОМИКА</t>
  </si>
  <si>
    <t>Дорожное хозяйство (дорожные фонды)</t>
  </si>
  <si>
    <t>Мероприятия по ремонту и содержанию автомобильных дорог общего пользования местного значения в рамках подпрограммы «Развитие транспортной инфраструктуры Углеродовского городского поселения» муниципальной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</si>
  <si>
    <t>04 1 00 20070</t>
  </si>
  <si>
    <t>Мероприятия по организации дорожного движения в рамках подпрограммы «Повышение безопасности дорожного движения на территории Углеродовского городского поселения» муниципальной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</si>
  <si>
    <t>04 2 00 20010</t>
  </si>
  <si>
    <t>Жилищно-коммунальное хозяйство</t>
  </si>
  <si>
    <t>Жилищное хозяйство</t>
  </si>
  <si>
    <t>Расходы на уплату взносов на капитальный ремонт общего имущества многоквартирных домов по помещениям, находящимся в собственности Углеродовского городского  поселения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</si>
  <si>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05 3 00 20210</t>
  </si>
  <si>
    <t>Коммунальное хозяйство</t>
  </si>
  <si>
    <r>
      <t xml:space="preserve">Расходы  на возмещение предприятиям жилищно-коммунального хозяйства  части платы граждан за коммунальные услуги в рамках  подпрограммы «Развитие жилищно-коммунального хозяйства Углеродовского городского поселения» </t>
    </r>
    <r>
      <rPr>
        <sz val="11"/>
        <color rgb="FF000000"/>
        <rFont val="Times New Roman"/>
        <family val="1"/>
        <charset val="204"/>
      </rPr>
      <t>м</t>
    </r>
    <r>
      <rPr>
        <sz val="11"/>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межбюджетные трансферты)</t>
    </r>
  </si>
  <si>
    <t>05 3 00 S3660</t>
  </si>
  <si>
    <t>Благоустройство</t>
  </si>
  <si>
    <t>Мероприятия по организации уличного освещения, содержанию и ремонту объектов уличного освещения в рамках подпрограммы «Содержание уличного освещения Углеродовского городского поселения» муниципальной программы Углеродовского городского поселения</t>
  </si>
  <si>
    <t>«Благоустройство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</si>
  <si>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05 1 00 20120</t>
  </si>
  <si>
    <t>Мероприятия по содержанию и ремонту объектов благоустройства и мест общего пользования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</si>
  <si>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05 2 00 20140</t>
  </si>
  <si>
    <t>Мероприятия по содержанию объектов благоустройства, санитарной очистке территории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</si>
  <si>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05 2 00 20240</t>
  </si>
  <si>
    <t>Культура, кинематография</t>
  </si>
  <si>
    <t>Культура</t>
  </si>
  <si>
    <r>
      <t>Расходы на обеспечение деятельности (оказание услуг) муниципальных учреждений Углеродовского городского поселения в рамках подпрограммы «Развитие культуры» муниципальной программы Углеродовского городского поселения</t>
    </r>
    <r>
      <rPr>
        <b/>
        <sz val="11"/>
        <color theme="1"/>
        <rFont val="Times New Roman"/>
        <family val="1"/>
        <charset val="204"/>
      </rPr>
      <t xml:space="preserve"> </t>
    </r>
    <r>
      <rPr>
        <sz val="11"/>
        <color theme="1"/>
        <rFont val="Times New Roman"/>
        <family val="1"/>
        <charset val="204"/>
      </rPr>
      <t>«Развитие культуры, физической культуры и спорта» (Субсидии бюджетным учреждениям)</t>
    </r>
  </si>
  <si>
    <t>02 1 00 00590</t>
  </si>
  <si>
    <t>Социальная политика</t>
  </si>
  <si>
    <t>Пенсионное обеспечение</t>
  </si>
  <si>
    <t>Расходы на социальную поддержку лиц из числа муниципальных служащих  Углеродовского городского  поселения, имеющих право на получение государственной пенсии за выслугу лет в рамках подпрограммы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 муниципальной программы  Углеродовского городского  поселения «Муниципальная политика» (Публичные нормативные социальные выплаты гражданам)</t>
  </si>
  <si>
    <t>06 3 00 10010</t>
  </si>
  <si>
    <t>01</t>
  </si>
  <si>
    <t>04</t>
  </si>
  <si>
    <t>02</t>
  </si>
  <si>
    <t>03</t>
  </si>
  <si>
    <t>09</t>
  </si>
  <si>
    <t>05</t>
  </si>
  <si>
    <t>08</t>
  </si>
  <si>
    <t xml:space="preserve">Распределение бюджетных ассигнований по разделам, подразделам, целевым статьям </t>
  </si>
  <si>
    <t xml:space="preserve">(муниципальным программам Углеродовского городского поселения и непрограммным </t>
  </si>
  <si>
    <t>направлениям деятельности), группам и подгруппам  видов расходов классификации</t>
  </si>
  <si>
    <t>(тыс. рублей)</t>
  </si>
  <si>
    <t>Приложение 3</t>
  </si>
  <si>
    <t>к решению Собрания депутатов Углеродовского городского поселения</t>
  </si>
  <si>
    <t>12</t>
  </si>
  <si>
    <t>99 9  0020340</t>
  </si>
  <si>
    <t>Другие вопросы в области национальной экономики</t>
  </si>
  <si>
    <t>расходов бюджетов на 2023 год и на плановый период 2024 и 2025 годов</t>
  </si>
  <si>
    <t>Красносулинского района на 2023 год и на плановый 2024 и 2025 годов"</t>
  </si>
  <si>
    <t>2025 год</t>
  </si>
  <si>
    <t>06</t>
  </si>
  <si>
    <t>99 9 00 85010</t>
  </si>
  <si>
    <t>Мероприятия по формированию земельных учасков и оформлению их в муниципальную собственность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 работ и услуг для обеспечения гсударственных (муниципальных)нужд</t>
  </si>
  <si>
    <t>11</t>
  </si>
  <si>
    <t>Резервный фонд</t>
  </si>
  <si>
    <t>Резервный фонд Администрации Углеродовского городского поселения на финансовое обеспечение непредвиденных расходов в рамках непрограммных расходов органа местного самоуправления Углеродовского городского поселения (Резервные средства)</t>
  </si>
  <si>
    <t>Иные 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по внешнему муниципальному контролюпо иным непрограммным расходам в рамках непрограммных расходов органа местного самоуправления Углеродовского городского поселения (Иные межбюджетные трансферты)</t>
  </si>
  <si>
    <t>Обеспечение деятельности финансовых, налоговых и таможенных органов и органов финансового (финансово-бюджетного) надзора</t>
  </si>
  <si>
    <t>от 27.12.2021 №73"О бюджете Углеродовского городского поселения</t>
  </si>
  <si>
    <t xml:space="preserve">к решению Собрания депутатов   </t>
  </si>
  <si>
    <t>Углеродовского городского поселения</t>
  </si>
  <si>
    <t>Собрания депутатов Углеродовского городского поселения от 27.12.2022 № 73</t>
  </si>
  <si>
    <t xml:space="preserve">"О бюджете Углеродовского городского поселения </t>
  </si>
  <si>
    <t>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(Бюджетные инвестиции)</t>
  </si>
  <si>
    <t>07 1 00 S3160</t>
  </si>
  <si>
    <t>99 9 00 90120</t>
  </si>
  <si>
    <t>Исполнение судебных актов, предусматривающих обращение взыскания на средства бюджета Углеродовского городского поселения по иным непрограммным расходам в рамках непрограммных расходов органов местного самоуправления Углеродовского городского поселения(Исполнение судебных актов Российской Федерации и мировых соглашений по возмещению причиненного вреда)</t>
  </si>
  <si>
    <t xml:space="preserve">от ___.04.2023 №__   "О внесении изменений в решение </t>
  </si>
  <si>
    <t>Приложение 1</t>
  </si>
</sst>
</file>

<file path=xl/styles.xml><?xml version="1.0" encoding="utf-8"?>
<styleSheet xmlns="http://schemas.openxmlformats.org/spreadsheetml/2006/main">
  <numFmts count="1">
    <numFmt numFmtId="164" formatCode="0.0"/>
  </numFmts>
  <fonts count="11">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b/>
      <sz val="11"/>
      <color rgb="FF000000"/>
      <name val="Times New Roman"/>
      <family val="1"/>
      <charset val="204"/>
    </font>
    <font>
      <b/>
      <sz val="11"/>
      <color theme="1"/>
      <name val="Times New Roman"/>
      <family val="1"/>
      <charset val="204"/>
    </font>
    <font>
      <sz val="11"/>
      <color theme="1"/>
      <name val="Times New Roman"/>
      <family val="1"/>
      <charset val="204"/>
    </font>
    <font>
      <sz val="11"/>
      <color rgb="FF000000"/>
      <name val="Times New Roman"/>
      <family val="1"/>
      <charset val="204"/>
    </font>
    <font>
      <sz val="12"/>
      <color rgb="FF000000"/>
      <name val="Times New Roman"/>
      <family val="1"/>
      <charset val="204"/>
    </font>
    <font>
      <b/>
      <sz val="14"/>
      <color theme="1"/>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rgb="FFFFFFFF"/>
        <bgColor indexed="64"/>
      </patternFill>
    </fill>
  </fills>
  <borders count="12">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top/>
      <bottom style="medium">
        <color indexed="64"/>
      </bottom>
      <diagonal/>
    </border>
  </borders>
  <cellStyleXfs count="1">
    <xf numFmtId="0" fontId="0" fillId="0" borderId="0"/>
  </cellStyleXfs>
  <cellXfs count="183">
    <xf numFmtId="0" fontId="0" fillId="0" borderId="0" xfId="0"/>
    <xf numFmtId="0" fontId="5" fillId="0" borderId="3" xfId="0" applyFont="1" applyBorder="1" applyAlignment="1">
      <alignment wrapText="1"/>
    </xf>
    <xf numFmtId="0" fontId="5" fillId="0" borderId="3" xfId="0" applyFont="1" applyBorder="1" applyAlignment="1">
      <alignment vertical="top" wrapText="1"/>
    </xf>
    <xf numFmtId="0" fontId="2" fillId="0" borderId="5" xfId="0" applyFont="1" applyBorder="1" applyAlignment="1">
      <alignment horizontal="center" wrapText="1"/>
    </xf>
    <xf numFmtId="0" fontId="1" fillId="0" borderId="7" xfId="0" applyFont="1" applyBorder="1" applyAlignment="1">
      <alignment horizontal="center" wrapText="1"/>
    </xf>
    <xf numFmtId="0" fontId="6" fillId="0" borderId="5" xfId="0" applyFont="1" applyBorder="1" applyAlignment="1">
      <alignment horizontal="center" wrapText="1"/>
    </xf>
    <xf numFmtId="0" fontId="2" fillId="2" borderId="7" xfId="0" applyFont="1" applyFill="1" applyBorder="1" applyAlignment="1">
      <alignment horizontal="center" wrapText="1"/>
    </xf>
    <xf numFmtId="0" fontId="5" fillId="2" borderId="5" xfId="0" applyFont="1" applyFill="1" applyBorder="1" applyAlignment="1">
      <alignment horizontal="center" wrapText="1"/>
    </xf>
    <xf numFmtId="0" fontId="6" fillId="0" borderId="3" xfId="0" applyFont="1" applyBorder="1" applyAlignment="1">
      <alignment wrapText="1"/>
    </xf>
    <xf numFmtId="0" fontId="6" fillId="0" borderId="9" xfId="0" applyFont="1" applyBorder="1" applyAlignment="1">
      <alignment wrapText="1"/>
    </xf>
    <xf numFmtId="0" fontId="0" fillId="0" borderId="0" xfId="0" applyAlignment="1">
      <alignment horizontal="left"/>
    </xf>
    <xf numFmtId="0" fontId="6" fillId="2" borderId="9" xfId="0" applyFont="1" applyFill="1" applyBorder="1" applyAlignment="1">
      <alignment horizontal="left" wrapText="1"/>
    </xf>
    <xf numFmtId="0" fontId="1" fillId="2" borderId="7"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0" borderId="5" xfId="0" applyFont="1" applyBorder="1" applyAlignment="1">
      <alignment horizontal="center" vertical="center" wrapText="1"/>
    </xf>
    <xf numFmtId="0" fontId="6" fillId="0" borderId="9" xfId="0" applyFont="1" applyBorder="1" applyAlignment="1">
      <alignment vertical="top" wrapText="1"/>
    </xf>
    <xf numFmtId="0" fontId="2" fillId="0" borderId="4" xfId="0" applyFont="1" applyBorder="1" applyAlignment="1">
      <alignment horizontal="center" wrapText="1"/>
    </xf>
    <xf numFmtId="0" fontId="6" fillId="0" borderId="3" xfId="0" applyFont="1" applyBorder="1" applyAlignment="1">
      <alignment vertical="top" wrapText="1"/>
    </xf>
    <xf numFmtId="0" fontId="7" fillId="0" borderId="5" xfId="0" applyFont="1" applyBorder="1" applyAlignment="1">
      <alignment horizontal="center" wrapText="1"/>
    </xf>
    <xf numFmtId="0" fontId="8" fillId="0" borderId="5" xfId="0" applyFont="1" applyBorder="1" applyAlignment="1">
      <alignment horizontal="center" wrapText="1"/>
    </xf>
    <xf numFmtId="0" fontId="2" fillId="0" borderId="5" xfId="0" applyFont="1" applyBorder="1" applyAlignment="1">
      <alignment horizontal="center" vertical="top" wrapText="1"/>
    </xf>
    <xf numFmtId="49" fontId="6" fillId="0" borderId="5" xfId="0" applyNumberFormat="1" applyFont="1" applyBorder="1" applyAlignment="1">
      <alignment horizontal="center" wrapText="1"/>
    </xf>
    <xf numFmtId="49" fontId="5" fillId="0" borderId="5" xfId="0" applyNumberFormat="1" applyFont="1" applyBorder="1" applyAlignment="1">
      <alignment horizontal="center" wrapText="1"/>
    </xf>
    <xf numFmtId="49" fontId="6" fillId="0" borderId="3" xfId="0" applyNumberFormat="1" applyFont="1" applyBorder="1" applyAlignment="1">
      <alignment horizontal="center" wrapText="1"/>
    </xf>
    <xf numFmtId="49" fontId="6" fillId="2" borderId="3" xfId="0" applyNumberFormat="1" applyFont="1" applyFill="1" applyBorder="1" applyAlignment="1">
      <alignment horizontal="center" vertical="center" wrapText="1"/>
    </xf>
    <xf numFmtId="49" fontId="6" fillId="0" borderId="5"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0" fontId="5" fillId="0" borderId="5" xfId="0" applyFont="1" applyBorder="1" applyAlignment="1">
      <alignment horizontal="center" vertical="center" wrapText="1"/>
    </xf>
    <xf numFmtId="0" fontId="2" fillId="0" borderId="5" xfId="0" applyFont="1" applyBorder="1" applyAlignment="1">
      <alignment horizontal="center" vertical="center" wrapText="1"/>
    </xf>
    <xf numFmtId="49" fontId="5" fillId="0" borderId="5" xfId="0" applyNumberFormat="1" applyFont="1" applyBorder="1" applyAlignment="1">
      <alignment horizontal="center" vertical="top" wrapText="1"/>
    </xf>
    <xf numFmtId="164" fontId="6" fillId="0" borderId="5" xfId="0" applyNumberFormat="1" applyFont="1" applyBorder="1" applyAlignment="1">
      <alignment horizontal="center" wrapText="1"/>
    </xf>
    <xf numFmtId="0" fontId="5" fillId="0" borderId="1" xfId="0" applyFont="1" applyBorder="1" applyAlignment="1">
      <alignment horizontal="left" wrapText="1"/>
    </xf>
    <xf numFmtId="164" fontId="6" fillId="0" borderId="5" xfId="0" applyNumberFormat="1" applyFont="1" applyBorder="1" applyAlignment="1">
      <alignment horizontal="center" vertical="center" wrapText="1"/>
    </xf>
    <xf numFmtId="49" fontId="6" fillId="0" borderId="1" xfId="0" applyNumberFormat="1" applyFont="1" applyBorder="1" applyAlignment="1">
      <alignment horizontal="center" wrapText="1"/>
    </xf>
    <xf numFmtId="164" fontId="6" fillId="2" borderId="5" xfId="0" applyNumberFormat="1" applyFont="1" applyFill="1" applyBorder="1" applyAlignment="1">
      <alignment horizontal="center" vertical="center" wrapText="1"/>
    </xf>
    <xf numFmtId="164" fontId="7" fillId="0" borderId="5" xfId="0" applyNumberFormat="1" applyFont="1" applyBorder="1" applyAlignment="1">
      <alignment horizontal="center" wrapText="1"/>
    </xf>
    <xf numFmtId="2" fontId="0" fillId="0" borderId="0" xfId="0" applyNumberFormat="1"/>
    <xf numFmtId="0" fontId="0" fillId="0" borderId="0" xfId="0" applyAlignment="1">
      <alignment horizontal="center"/>
    </xf>
    <xf numFmtId="164" fontId="1" fillId="0" borderId="0" xfId="0" applyNumberFormat="1" applyFont="1" applyAlignment="1">
      <alignment wrapText="1"/>
    </xf>
    <xf numFmtId="164" fontId="0" fillId="0" borderId="0" xfId="0" applyNumberFormat="1"/>
    <xf numFmtId="164" fontId="0" fillId="0" borderId="0" xfId="0" applyNumberFormat="1" applyAlignment="1">
      <alignment vertical="center"/>
    </xf>
    <xf numFmtId="164" fontId="5" fillId="0" borderId="5" xfId="0" applyNumberFormat="1" applyFont="1" applyBorder="1" applyAlignment="1">
      <alignment horizontal="center" vertical="center" wrapText="1"/>
    </xf>
    <xf numFmtId="164" fontId="5" fillId="0" borderId="4" xfId="0" applyNumberFormat="1" applyFont="1" applyBorder="1" applyAlignment="1">
      <alignment horizontal="center" wrapText="1"/>
    </xf>
    <xf numFmtId="164" fontId="4" fillId="0" borderId="5" xfId="0" applyNumberFormat="1" applyFont="1" applyBorder="1" applyAlignment="1">
      <alignment horizontal="center" wrapText="1"/>
    </xf>
    <xf numFmtId="164" fontId="5" fillId="0" borderId="5" xfId="0" applyNumberFormat="1" applyFont="1" applyBorder="1" applyAlignment="1">
      <alignment horizontal="center" vertical="top" wrapText="1"/>
    </xf>
    <xf numFmtId="49" fontId="6" fillId="0" borderId="6" xfId="0" applyNumberFormat="1" applyFont="1" applyBorder="1" applyAlignment="1">
      <alignment horizontal="center" vertical="center" wrapText="1"/>
    </xf>
    <xf numFmtId="164" fontId="6" fillId="0" borderId="11" xfId="0" applyNumberFormat="1" applyFont="1" applyBorder="1" applyAlignment="1">
      <alignment horizontal="center" vertical="center" wrapText="1"/>
    </xf>
    <xf numFmtId="164" fontId="6" fillId="0" borderId="7"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0" fontId="5" fillId="0" borderId="9" xfId="0" applyFont="1" applyBorder="1" applyAlignment="1">
      <alignment vertical="top" wrapText="1"/>
    </xf>
    <xf numFmtId="164" fontId="5" fillId="0" borderId="11" xfId="0" applyNumberFormat="1" applyFont="1" applyBorder="1" applyAlignment="1">
      <alignment horizontal="center" vertical="center" wrapText="1"/>
    </xf>
    <xf numFmtId="164" fontId="5" fillId="0" borderId="2" xfId="0" applyNumberFormat="1" applyFont="1" applyBorder="1" applyAlignment="1">
      <alignment horizontal="center" vertical="center" wrapText="1"/>
    </xf>
    <xf numFmtId="49" fontId="5" fillId="0" borderId="7" xfId="0" applyNumberFormat="1" applyFont="1" applyBorder="1" applyAlignment="1">
      <alignment horizontal="center" vertical="center" wrapText="1"/>
    </xf>
    <xf numFmtId="0" fontId="5" fillId="0" borderId="7" xfId="0" applyFont="1" applyBorder="1" applyAlignment="1">
      <alignment horizontal="center" vertical="center" wrapText="1"/>
    </xf>
    <xf numFmtId="49" fontId="2" fillId="0" borderId="5" xfId="0" applyNumberFormat="1" applyFont="1" applyBorder="1" applyAlignment="1">
      <alignment horizontal="center" wrapText="1"/>
    </xf>
    <xf numFmtId="0" fontId="6" fillId="0" borderId="4" xfId="0" applyFont="1" applyBorder="1" applyAlignment="1">
      <alignment horizontal="center" vertical="center" wrapText="1"/>
    </xf>
    <xf numFmtId="49" fontId="6" fillId="0" borderId="8" xfId="0" applyNumberFormat="1" applyFont="1" applyBorder="1" applyAlignment="1">
      <alignment horizontal="center" vertical="center" wrapText="1"/>
    </xf>
    <xf numFmtId="4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164" fontId="5" fillId="0" borderId="5" xfId="0" applyNumberFormat="1" applyFont="1" applyBorder="1" applyAlignment="1">
      <alignment horizontal="center" wrapText="1"/>
    </xf>
    <xf numFmtId="4" fontId="5" fillId="0" borderId="5" xfId="0" applyNumberFormat="1" applyFont="1" applyBorder="1" applyAlignment="1">
      <alignment horizontal="center" wrapText="1"/>
    </xf>
    <xf numFmtId="49" fontId="6" fillId="0" borderId="3" xfId="0" applyNumberFormat="1" applyFont="1" applyBorder="1" applyAlignment="1">
      <alignment horizontal="center" wrapText="1"/>
    </xf>
    <xf numFmtId="0" fontId="6" fillId="0" borderId="3" xfId="0" applyFont="1" applyBorder="1" applyAlignment="1">
      <alignment vertical="top" wrapText="1"/>
    </xf>
    <xf numFmtId="0" fontId="6" fillId="0" borderId="3" xfId="0" applyFont="1" applyBorder="1" applyAlignment="1">
      <alignment wrapText="1"/>
    </xf>
    <xf numFmtId="0" fontId="6" fillId="0" borderId="6" xfId="0" applyFont="1" applyBorder="1" applyAlignment="1">
      <alignment vertical="top" wrapText="1"/>
    </xf>
    <xf numFmtId="0" fontId="6" fillId="0" borderId="0" xfId="0" applyFont="1" applyAlignment="1"/>
    <xf numFmtId="0" fontId="0" fillId="0" borderId="0" xfId="0" applyAlignment="1"/>
    <xf numFmtId="0" fontId="6" fillId="0" borderId="3" xfId="0" applyFont="1" applyBorder="1" applyAlignment="1">
      <alignment wrapText="1"/>
    </xf>
    <xf numFmtId="0" fontId="6" fillId="0" borderId="1" xfId="0" applyFont="1" applyBorder="1" applyAlignment="1">
      <alignment wrapText="1"/>
    </xf>
    <xf numFmtId="0" fontId="0" fillId="0" borderId="0" xfId="0" applyAlignment="1">
      <alignment horizontal="center"/>
    </xf>
    <xf numFmtId="0" fontId="0" fillId="0" borderId="7" xfId="0" applyBorder="1" applyAlignment="1">
      <alignment horizontal="center"/>
    </xf>
    <xf numFmtId="0" fontId="4" fillId="0" borderId="2" xfId="0" applyFont="1" applyBorder="1" applyAlignment="1">
      <alignment horizontal="center" wrapText="1"/>
    </xf>
    <xf numFmtId="0" fontId="4" fillId="0" borderId="3" xfId="0" applyFont="1" applyBorder="1" applyAlignment="1">
      <alignment horizontal="center" wrapText="1"/>
    </xf>
    <xf numFmtId="0" fontId="5" fillId="0" borderId="2" xfId="0" applyFont="1" applyBorder="1" applyAlignment="1">
      <alignment horizontal="center" wrapText="1"/>
    </xf>
    <xf numFmtId="0" fontId="5" fillId="0" borderId="3" xfId="0" applyFont="1" applyBorder="1" applyAlignment="1">
      <alignment horizontal="center" wrapText="1"/>
    </xf>
    <xf numFmtId="0" fontId="6" fillId="0" borderId="2" xfId="0" applyFont="1" applyBorder="1" applyAlignment="1">
      <alignment vertical="top" wrapText="1"/>
    </xf>
    <xf numFmtId="0" fontId="6" fillId="0" borderId="3" xfId="0" applyFont="1" applyBorder="1" applyAlignment="1">
      <alignment vertical="top" wrapText="1"/>
    </xf>
    <xf numFmtId="164" fontId="6" fillId="0" borderId="2" xfId="0" applyNumberFormat="1" applyFont="1" applyBorder="1" applyAlignment="1">
      <alignment horizontal="center" wrapText="1"/>
    </xf>
    <xf numFmtId="164" fontId="6" fillId="0" borderId="3" xfId="0" applyNumberFormat="1" applyFont="1" applyBorder="1" applyAlignment="1">
      <alignment horizontal="center" wrapText="1"/>
    </xf>
    <xf numFmtId="2" fontId="4" fillId="0" borderId="2" xfId="0" applyNumberFormat="1" applyFont="1" applyBorder="1" applyAlignment="1">
      <alignment horizontal="justify" wrapText="1"/>
    </xf>
    <xf numFmtId="0" fontId="4" fillId="0" borderId="3" xfId="0" applyFont="1" applyBorder="1" applyAlignment="1">
      <alignment horizontal="justify" wrapText="1"/>
    </xf>
    <xf numFmtId="164" fontId="5" fillId="0" borderId="2" xfId="0" applyNumberFormat="1" applyFont="1" applyFill="1" applyBorder="1" applyAlignment="1">
      <alignment horizontal="center" wrapText="1"/>
    </xf>
    <xf numFmtId="164" fontId="5" fillId="0" borderId="3" xfId="0" applyNumberFormat="1" applyFont="1" applyFill="1" applyBorder="1" applyAlignment="1">
      <alignment horizontal="center" wrapText="1"/>
    </xf>
    <xf numFmtId="164" fontId="6" fillId="0" borderId="2" xfId="0" applyNumberFormat="1" applyFont="1" applyFill="1" applyBorder="1" applyAlignment="1">
      <alignment horizontal="center" vertical="center" wrapText="1"/>
    </xf>
    <xf numFmtId="164" fontId="6" fillId="0" borderId="6" xfId="0" applyNumberFormat="1" applyFont="1" applyFill="1" applyBorder="1" applyAlignment="1">
      <alignment horizontal="center" vertical="center" wrapText="1"/>
    </xf>
    <xf numFmtId="164" fontId="6" fillId="0" borderId="3" xfId="0" applyNumberFormat="1" applyFont="1" applyFill="1" applyBorder="1" applyAlignment="1">
      <alignment horizontal="center" vertical="center" wrapText="1"/>
    </xf>
    <xf numFmtId="164" fontId="5" fillId="0" borderId="2" xfId="0" applyNumberFormat="1" applyFont="1" applyBorder="1" applyAlignment="1">
      <alignment horizontal="center" wrapText="1"/>
    </xf>
    <xf numFmtId="164" fontId="5" fillId="0" borderId="3" xfId="0" applyNumberFormat="1"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49" fontId="6" fillId="0" borderId="2" xfId="0" applyNumberFormat="1" applyFont="1" applyBorder="1" applyAlignment="1">
      <alignment horizontal="center" wrapText="1"/>
    </xf>
    <xf numFmtId="49" fontId="6" fillId="0" borderId="6" xfId="0" applyNumberFormat="1" applyFont="1" applyBorder="1" applyAlignment="1">
      <alignment horizontal="center" wrapText="1"/>
    </xf>
    <xf numFmtId="49" fontId="6" fillId="0" borderId="3" xfId="0" applyNumberFormat="1" applyFont="1" applyBorder="1" applyAlignment="1">
      <alignment horizontal="center" wrapText="1"/>
    </xf>
    <xf numFmtId="0" fontId="6" fillId="0" borderId="2" xfId="0" applyFont="1" applyBorder="1" applyAlignment="1">
      <alignment horizontal="center" wrapText="1"/>
    </xf>
    <xf numFmtId="0" fontId="6" fillId="0" borderId="6" xfId="0" applyFont="1" applyBorder="1" applyAlignment="1">
      <alignment horizontal="center" wrapText="1"/>
    </xf>
    <xf numFmtId="0" fontId="6" fillId="0" borderId="3" xfId="0" applyFont="1" applyBorder="1" applyAlignment="1">
      <alignment horizontal="center" wrapText="1"/>
    </xf>
    <xf numFmtId="164" fontId="6" fillId="0" borderId="6" xfId="0" applyNumberFormat="1" applyFont="1" applyBorder="1" applyAlignment="1">
      <alignment horizontal="center" wrapText="1"/>
    </xf>
    <xf numFmtId="164" fontId="6" fillId="0" borderId="2" xfId="0" applyNumberFormat="1" applyFont="1" applyBorder="1" applyAlignment="1">
      <alignment horizontal="center" vertical="center" wrapText="1"/>
    </xf>
    <xf numFmtId="164" fontId="6" fillId="0" borderId="3" xfId="0" applyNumberFormat="1" applyFont="1" applyBorder="1" applyAlignment="1">
      <alignment horizontal="center" vertical="center" wrapText="1"/>
    </xf>
    <xf numFmtId="164" fontId="5" fillId="0" borderId="9" xfId="0" applyNumberFormat="1" applyFont="1" applyBorder="1" applyAlignment="1">
      <alignment horizontal="center" wrapText="1"/>
    </xf>
    <xf numFmtId="164" fontId="5" fillId="0" borderId="4" xfId="0" applyNumberFormat="1" applyFont="1" applyBorder="1" applyAlignment="1">
      <alignment horizontal="center" wrapText="1"/>
    </xf>
    <xf numFmtId="164" fontId="6" fillId="0" borderId="8" xfId="0" applyNumberFormat="1" applyFont="1" applyBorder="1" applyAlignment="1">
      <alignment horizontal="center" wrapText="1"/>
    </xf>
    <xf numFmtId="164" fontId="6" fillId="0" borderId="4" xfId="0" applyNumberFormat="1" applyFont="1" applyBorder="1" applyAlignment="1">
      <alignment horizontal="center" wrapText="1"/>
    </xf>
    <xf numFmtId="49" fontId="6" fillId="0" borderId="2" xfId="0" applyNumberFormat="1" applyFont="1" applyBorder="1" applyAlignment="1">
      <alignment horizontal="center" vertical="center" wrapText="1"/>
    </xf>
    <xf numFmtId="49" fontId="6" fillId="0" borderId="3"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0" xfId="0" applyFont="1" applyAlignment="1">
      <alignment horizontal="right"/>
    </xf>
    <xf numFmtId="0" fontId="5" fillId="0" borderId="0" xfId="0" applyFont="1" applyAlignment="1">
      <alignment horizontal="center"/>
    </xf>
    <xf numFmtId="0" fontId="9" fillId="0" borderId="0" xfId="0" applyFont="1" applyAlignment="1">
      <alignment horizontal="center"/>
    </xf>
    <xf numFmtId="0" fontId="6" fillId="0" borderId="11" xfId="0" applyFont="1" applyBorder="1" applyAlignment="1">
      <alignment horizontal="center"/>
    </xf>
    <xf numFmtId="0" fontId="6" fillId="0" borderId="0" xfId="0" applyFont="1" applyAlignment="1">
      <alignment horizontal="center"/>
    </xf>
    <xf numFmtId="0" fontId="5" fillId="0" borderId="2" xfId="0" applyFont="1" applyBorder="1" applyAlignment="1">
      <alignment horizontal="center" vertical="top" wrapText="1"/>
    </xf>
    <xf numFmtId="0" fontId="5" fillId="0" borderId="3" xfId="0" applyFont="1" applyBorder="1" applyAlignment="1">
      <alignment horizontal="center" vertical="top" wrapText="1"/>
    </xf>
    <xf numFmtId="0" fontId="3" fillId="0" borderId="2" xfId="0" applyFont="1" applyBorder="1" applyAlignment="1">
      <alignment horizontal="center" wrapText="1"/>
    </xf>
    <xf numFmtId="0" fontId="3" fillId="0" borderId="3" xfId="0" applyFont="1" applyBorder="1" applyAlignment="1">
      <alignment horizontal="center" wrapText="1"/>
    </xf>
    <xf numFmtId="0" fontId="6" fillId="0" borderId="2" xfId="0" applyFont="1" applyBorder="1" applyAlignment="1">
      <alignment horizontal="justify" vertical="top" wrapText="1"/>
    </xf>
    <xf numFmtId="0" fontId="6" fillId="0" borderId="3" xfId="0" applyFont="1" applyBorder="1" applyAlignment="1">
      <alignment horizontal="justify" vertical="top" wrapText="1"/>
    </xf>
    <xf numFmtId="0" fontId="5" fillId="0" borderId="2" xfId="0" applyFont="1" applyBorder="1" applyAlignment="1">
      <alignment vertical="top" wrapText="1"/>
    </xf>
    <xf numFmtId="0" fontId="5" fillId="0" borderId="3" xfId="0" applyFont="1" applyBorder="1" applyAlignment="1">
      <alignment vertical="top" wrapText="1"/>
    </xf>
    <xf numFmtId="49" fontId="5" fillId="0" borderId="2" xfId="0" applyNumberFormat="1" applyFont="1" applyBorder="1" applyAlignment="1">
      <alignment horizontal="center" wrapText="1"/>
    </xf>
    <xf numFmtId="49" fontId="5" fillId="0" borderId="3" xfId="0" applyNumberFormat="1" applyFont="1" applyBorder="1" applyAlignment="1">
      <alignment horizontal="center" wrapText="1"/>
    </xf>
    <xf numFmtId="164" fontId="5" fillId="0" borderId="2" xfId="0" applyNumberFormat="1" applyFont="1" applyBorder="1" applyAlignment="1">
      <alignment horizontal="right" wrapText="1"/>
    </xf>
    <xf numFmtId="164" fontId="5" fillId="0" borderId="3" xfId="0" applyNumberFormat="1" applyFont="1" applyBorder="1" applyAlignment="1">
      <alignment horizontal="right" wrapText="1"/>
    </xf>
    <xf numFmtId="0" fontId="5" fillId="0" borderId="2" xfId="0" applyFont="1" applyBorder="1"/>
    <xf numFmtId="0" fontId="5" fillId="0" borderId="3" xfId="0" applyFont="1" applyBorder="1"/>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164" fontId="5" fillId="0" borderId="2" xfId="0" applyNumberFormat="1" applyFont="1" applyBorder="1" applyAlignment="1">
      <alignment horizontal="center" vertical="top" wrapText="1"/>
    </xf>
    <xf numFmtId="164" fontId="5" fillId="0" borderId="3" xfId="0" applyNumberFormat="1" applyFont="1" applyBorder="1" applyAlignment="1">
      <alignment horizontal="center" vertical="top" wrapText="1"/>
    </xf>
    <xf numFmtId="164" fontId="6" fillId="0" borderId="2" xfId="0" applyNumberFormat="1" applyFont="1" applyBorder="1" applyAlignment="1">
      <alignment horizontal="center" vertical="top" wrapText="1"/>
    </xf>
    <xf numFmtId="164" fontId="6" fillId="0" borderId="3" xfId="0" applyNumberFormat="1" applyFont="1" applyBorder="1" applyAlignment="1">
      <alignment horizontal="center" vertical="top" wrapText="1"/>
    </xf>
    <xf numFmtId="0" fontId="6" fillId="0" borderId="2" xfId="0" applyFont="1" applyBorder="1" applyAlignment="1">
      <alignment wrapText="1"/>
    </xf>
    <xf numFmtId="0" fontId="6" fillId="0" borderId="3" xfId="0" applyFont="1" applyBorder="1" applyAlignment="1">
      <alignment wrapText="1"/>
    </xf>
    <xf numFmtId="164" fontId="4" fillId="0" borderId="8" xfId="0" applyNumberFormat="1" applyFont="1" applyBorder="1" applyAlignment="1">
      <alignment horizontal="center" wrapText="1"/>
    </xf>
    <xf numFmtId="164" fontId="4" fillId="0" borderId="4" xfId="0" applyNumberFormat="1" applyFont="1" applyBorder="1" applyAlignment="1">
      <alignment horizontal="center" wrapText="1"/>
    </xf>
    <xf numFmtId="164" fontId="7" fillId="0" borderId="8" xfId="0" applyNumberFormat="1" applyFont="1" applyBorder="1" applyAlignment="1">
      <alignment horizontal="center" wrapText="1"/>
    </xf>
    <xf numFmtId="164" fontId="7" fillId="0" borderId="4" xfId="0" applyNumberFormat="1" applyFont="1" applyBorder="1" applyAlignment="1">
      <alignment horizontal="center" wrapText="1"/>
    </xf>
    <xf numFmtId="164" fontId="1" fillId="0" borderId="10" xfId="0" applyNumberFormat="1" applyFont="1" applyBorder="1" applyAlignment="1">
      <alignment wrapText="1"/>
    </xf>
    <xf numFmtId="164" fontId="6" fillId="0" borderId="6" xfId="0" applyNumberFormat="1" applyFont="1" applyBorder="1" applyAlignment="1">
      <alignment horizontal="center" vertical="center"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49" fontId="5" fillId="0" borderId="6" xfId="0" applyNumberFormat="1" applyFont="1" applyBorder="1" applyAlignment="1">
      <alignment horizontal="center" wrapText="1"/>
    </xf>
    <xf numFmtId="0" fontId="2" fillId="0" borderId="6" xfId="0" applyFont="1" applyBorder="1" applyAlignment="1">
      <alignment horizontal="center" wrapText="1"/>
    </xf>
    <xf numFmtId="0" fontId="6" fillId="2" borderId="2" xfId="0" applyFont="1" applyFill="1" applyBorder="1" applyAlignment="1">
      <alignment vertical="top" wrapText="1"/>
    </xf>
    <xf numFmtId="0" fontId="6" fillId="2" borderId="6" xfId="0" applyFont="1" applyFill="1" applyBorder="1" applyAlignment="1">
      <alignment vertical="top" wrapText="1"/>
    </xf>
    <xf numFmtId="0" fontId="6" fillId="2" borderId="3" xfId="0" applyFont="1" applyFill="1" applyBorder="1" applyAlignment="1">
      <alignment vertical="top" wrapText="1"/>
    </xf>
    <xf numFmtId="164" fontId="6" fillId="2" borderId="2" xfId="0" applyNumberFormat="1" applyFont="1" applyFill="1" applyBorder="1" applyAlignment="1">
      <alignment horizontal="center" vertical="center" wrapText="1"/>
    </xf>
    <xf numFmtId="164" fontId="6" fillId="2" borderId="6" xfId="0" applyNumberFormat="1" applyFont="1" applyFill="1" applyBorder="1" applyAlignment="1">
      <alignment horizontal="center" vertical="center" wrapText="1"/>
    </xf>
    <xf numFmtId="164" fontId="6" fillId="2" borderId="3" xfId="0" applyNumberFormat="1" applyFont="1" applyFill="1" applyBorder="1" applyAlignment="1">
      <alignment horizontal="center" vertical="center" wrapText="1"/>
    </xf>
    <xf numFmtId="49" fontId="6" fillId="0" borderId="6" xfId="0" applyNumberFormat="1" applyFont="1" applyBorder="1" applyAlignment="1">
      <alignment horizontal="center" vertical="center" wrapText="1"/>
    </xf>
    <xf numFmtId="0" fontId="6" fillId="0" borderId="6" xfId="0" applyFont="1" applyBorder="1" applyAlignment="1">
      <alignment horizontal="center" vertical="center" wrapText="1"/>
    </xf>
    <xf numFmtId="0" fontId="6" fillId="2" borderId="6" xfId="0" applyFont="1" applyFill="1" applyBorder="1" applyAlignment="1">
      <alignment horizontal="center" vertical="center" wrapText="1"/>
    </xf>
    <xf numFmtId="0" fontId="5" fillId="0" borderId="2" xfId="0" applyFont="1" applyBorder="1" applyAlignment="1">
      <alignment horizontal="left" wrapText="1"/>
    </xf>
    <xf numFmtId="0" fontId="5" fillId="0" borderId="3" xfId="0" applyFont="1" applyBorder="1" applyAlignment="1">
      <alignment horizontal="left" wrapText="1"/>
    </xf>
    <xf numFmtId="0" fontId="6" fillId="0" borderId="6" xfId="0" applyFont="1" applyBorder="1" applyAlignment="1">
      <alignment vertical="top" wrapText="1"/>
    </xf>
    <xf numFmtId="0" fontId="5" fillId="0" borderId="2" xfId="0" applyFont="1" applyBorder="1" applyAlignment="1">
      <alignment horizontal="center"/>
    </xf>
    <xf numFmtId="0" fontId="5" fillId="0" borderId="3" xfId="0" applyFont="1" applyBorder="1" applyAlignment="1">
      <alignment horizontal="center"/>
    </xf>
    <xf numFmtId="49" fontId="6" fillId="2" borderId="2" xfId="0" applyNumberFormat="1" applyFont="1" applyFill="1" applyBorder="1" applyAlignment="1">
      <alignment horizontal="center" vertical="center" wrapText="1"/>
    </xf>
    <xf numFmtId="49" fontId="6" fillId="2" borderId="6" xfId="0" applyNumberFormat="1" applyFont="1" applyFill="1" applyBorder="1" applyAlignment="1">
      <alignment horizontal="center" vertical="center" wrapText="1"/>
    </xf>
    <xf numFmtId="49" fontId="6" fillId="2" borderId="3" xfId="0" applyNumberFormat="1" applyFont="1" applyFill="1" applyBorder="1" applyAlignment="1">
      <alignment horizontal="center" vertical="center" wrapText="1"/>
    </xf>
    <xf numFmtId="0" fontId="6" fillId="2" borderId="2" xfId="0" applyFont="1" applyFill="1" applyBorder="1" applyAlignment="1">
      <alignment wrapText="1"/>
    </xf>
    <xf numFmtId="0" fontId="6" fillId="2" borderId="3" xfId="0" applyFont="1" applyFill="1" applyBorder="1" applyAlignment="1">
      <alignment wrapText="1"/>
    </xf>
    <xf numFmtId="0" fontId="5" fillId="0" borderId="2" xfId="0" applyFont="1" applyBorder="1" applyAlignment="1">
      <alignment horizontal="left" vertical="top"/>
    </xf>
    <xf numFmtId="0" fontId="5" fillId="0" borderId="3" xfId="0" applyFont="1" applyBorder="1" applyAlignment="1">
      <alignment horizontal="left" vertical="top"/>
    </xf>
    <xf numFmtId="0" fontId="1" fillId="0" borderId="2" xfId="0" applyFont="1" applyBorder="1" applyAlignment="1">
      <alignment horizontal="center" wrapText="1"/>
    </xf>
    <xf numFmtId="0" fontId="1" fillId="0" borderId="3" xfId="0" applyFont="1" applyBorder="1" applyAlignment="1">
      <alignment horizontal="center" wrapText="1"/>
    </xf>
    <xf numFmtId="4" fontId="5" fillId="0" borderId="2" xfId="0" applyNumberFormat="1" applyFont="1" applyBorder="1" applyAlignment="1">
      <alignment horizontal="center" wrapText="1"/>
    </xf>
    <xf numFmtId="49" fontId="5" fillId="2" borderId="2" xfId="0" applyNumberFormat="1" applyFont="1" applyFill="1" applyBorder="1" applyAlignment="1">
      <alignment horizontal="center" wrapText="1"/>
    </xf>
    <xf numFmtId="49" fontId="5" fillId="2" borderId="3" xfId="0" applyNumberFormat="1" applyFont="1" applyFill="1" applyBorder="1" applyAlignment="1">
      <alignment horizontal="center" wrapText="1"/>
    </xf>
    <xf numFmtId="164" fontId="5" fillId="2" borderId="2" xfId="0" applyNumberFormat="1" applyFont="1" applyFill="1" applyBorder="1" applyAlignment="1">
      <alignment horizontal="center" wrapText="1"/>
    </xf>
    <xf numFmtId="164" fontId="5" fillId="2" borderId="3" xfId="0" applyNumberFormat="1" applyFont="1" applyFill="1" applyBorder="1" applyAlignment="1">
      <alignment horizontal="center" wrapText="1"/>
    </xf>
    <xf numFmtId="0" fontId="10" fillId="0" borderId="0" xfId="0" applyFont="1" applyAlignment="1">
      <alignment horizontal="right"/>
    </xf>
    <xf numFmtId="0" fontId="5" fillId="0" borderId="0" xfId="0" applyFont="1" applyAlignment="1">
      <alignment horizontal="right" vertical="top"/>
    </xf>
    <xf numFmtId="4" fontId="6" fillId="0" borderId="2" xfId="0" applyNumberFormat="1" applyFont="1" applyBorder="1" applyAlignment="1">
      <alignment horizontal="center" wrapText="1"/>
    </xf>
    <xf numFmtId="4" fontId="6" fillId="0" borderId="3" xfId="0" applyNumberFormat="1" applyFont="1" applyBorder="1" applyAlignment="1">
      <alignment horizontal="center" wrapText="1"/>
    </xf>
    <xf numFmtId="0" fontId="2" fillId="2" borderId="2" xfId="0" applyFont="1" applyFill="1" applyBorder="1" applyAlignment="1">
      <alignment horizontal="center" wrapText="1"/>
    </xf>
    <xf numFmtId="0" fontId="2" fillId="2" borderId="3" xfId="0" applyFont="1" applyFill="1" applyBorder="1" applyAlignment="1">
      <alignment horizontal="center" wrapText="1"/>
    </xf>
    <xf numFmtId="0" fontId="5" fillId="2" borderId="2" xfId="0" applyFont="1" applyFill="1" applyBorder="1" applyAlignment="1">
      <alignment horizontal="left" wrapText="1"/>
    </xf>
    <xf numFmtId="0" fontId="5" fillId="2" borderId="3" xfId="0" applyFont="1" applyFill="1" applyBorder="1" applyAlignment="1">
      <alignment horizontal="left"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107"/>
  <sheetViews>
    <sheetView tabSelected="1" view="pageBreakPreview" zoomScale="75" zoomScaleSheetLayoutView="75" workbookViewId="0">
      <selection activeCell="D1" sqref="D1:I1"/>
    </sheetView>
  </sheetViews>
  <sheetFormatPr defaultRowHeight="15"/>
  <cols>
    <col min="2" max="2" width="36" customWidth="1"/>
    <col min="5" max="5" width="21.5703125" customWidth="1"/>
    <col min="7" max="7" width="11.85546875" customWidth="1"/>
    <col min="8" max="8" width="10.140625" customWidth="1"/>
    <col min="9" max="9" width="12.7109375" customWidth="1"/>
    <col min="10" max="10" width="0.28515625" customWidth="1"/>
    <col min="12" max="12" width="9.85546875" bestFit="1" customWidth="1"/>
  </cols>
  <sheetData>
    <row r="1" spans="2:9">
      <c r="D1" s="175"/>
      <c r="E1" s="175"/>
      <c r="F1" s="175"/>
      <c r="G1" s="175"/>
      <c r="H1" s="175"/>
      <c r="I1" s="175"/>
    </row>
    <row r="2" spans="2:9">
      <c r="D2" s="176" t="s">
        <v>105</v>
      </c>
      <c r="E2" s="176"/>
      <c r="F2" s="176"/>
      <c r="G2" s="176"/>
      <c r="H2" s="176"/>
      <c r="I2" s="176"/>
    </row>
    <row r="3" spans="2:9">
      <c r="D3" s="108" t="s">
        <v>96</v>
      </c>
      <c r="E3" s="108"/>
      <c r="F3" s="108"/>
      <c r="G3" s="108"/>
      <c r="H3" s="108"/>
      <c r="I3" s="108"/>
    </row>
    <row r="4" spans="2:9">
      <c r="D4" s="108" t="s">
        <v>97</v>
      </c>
      <c r="E4" s="108"/>
      <c r="F4" s="108"/>
      <c r="G4" s="108"/>
      <c r="H4" s="108"/>
      <c r="I4" s="108"/>
    </row>
    <row r="5" spans="2:9">
      <c r="D5" s="108" t="s">
        <v>104</v>
      </c>
      <c r="E5" s="108"/>
      <c r="F5" s="108"/>
      <c r="G5" s="108"/>
      <c r="H5" s="108"/>
      <c r="I5" s="108"/>
    </row>
    <row r="6" spans="2:9">
      <c r="D6" s="66" t="s">
        <v>98</v>
      </c>
      <c r="E6" s="66"/>
      <c r="F6" s="66"/>
      <c r="G6" s="66"/>
    </row>
    <row r="7" spans="2:9">
      <c r="D7" s="108" t="s">
        <v>99</v>
      </c>
      <c r="E7" s="108"/>
      <c r="F7" s="108"/>
      <c r="G7" s="108"/>
      <c r="H7" s="108"/>
      <c r="I7" s="108"/>
    </row>
    <row r="8" spans="2:9">
      <c r="D8" s="66" t="s">
        <v>85</v>
      </c>
      <c r="E8" s="66"/>
      <c r="F8" s="66"/>
      <c r="G8" s="66"/>
      <c r="H8" s="67"/>
      <c r="I8" s="67"/>
    </row>
    <row r="9" spans="2:9">
      <c r="G9" s="109"/>
      <c r="H9" s="109"/>
      <c r="I9" s="109"/>
    </row>
    <row r="11" spans="2:9">
      <c r="G11" s="109" t="s">
        <v>79</v>
      </c>
      <c r="H11" s="109"/>
      <c r="I11" s="109"/>
    </row>
    <row r="12" spans="2:9">
      <c r="D12" s="112" t="s">
        <v>80</v>
      </c>
      <c r="E12" s="112"/>
      <c r="F12" s="112"/>
      <c r="G12" s="112"/>
      <c r="H12" s="112"/>
      <c r="I12" s="112"/>
    </row>
    <row r="13" spans="2:9">
      <c r="D13" s="112" t="s">
        <v>95</v>
      </c>
      <c r="E13" s="112"/>
      <c r="F13" s="112"/>
      <c r="G13" s="112"/>
      <c r="H13" s="112"/>
      <c r="I13" s="112"/>
    </row>
    <row r="14" spans="2:9">
      <c r="D14" s="112" t="s">
        <v>85</v>
      </c>
      <c r="E14" s="112"/>
      <c r="F14" s="112"/>
      <c r="G14" s="112"/>
      <c r="H14" s="112"/>
      <c r="I14" s="112"/>
    </row>
    <row r="16" spans="2:9" ht="18.75">
      <c r="B16" s="110" t="s">
        <v>75</v>
      </c>
      <c r="C16" s="110"/>
      <c r="D16" s="110"/>
      <c r="E16" s="110"/>
      <c r="F16" s="110"/>
      <c r="G16" s="110"/>
      <c r="H16" s="110"/>
      <c r="I16" s="110"/>
    </row>
    <row r="17" spans="1:17" ht="18.75">
      <c r="B17" s="110" t="s">
        <v>76</v>
      </c>
      <c r="C17" s="110"/>
      <c r="D17" s="110"/>
      <c r="E17" s="110"/>
      <c r="F17" s="110"/>
      <c r="G17" s="110"/>
      <c r="H17" s="110"/>
      <c r="I17" s="110"/>
    </row>
    <row r="18" spans="1:17" ht="18.75">
      <c r="B18" s="110" t="s">
        <v>77</v>
      </c>
      <c r="C18" s="110"/>
      <c r="D18" s="110"/>
      <c r="E18" s="110"/>
      <c r="F18" s="110"/>
      <c r="G18" s="110"/>
      <c r="H18" s="110"/>
      <c r="I18" s="110"/>
    </row>
    <row r="19" spans="1:17" ht="18.75">
      <c r="B19" s="110" t="s">
        <v>84</v>
      </c>
      <c r="C19" s="110"/>
      <c r="D19" s="110"/>
      <c r="E19" s="110"/>
      <c r="F19" s="110"/>
      <c r="G19" s="110"/>
      <c r="H19" s="110"/>
      <c r="I19" s="110"/>
    </row>
    <row r="20" spans="1:17">
      <c r="B20" s="37"/>
      <c r="C20" s="37"/>
      <c r="D20" s="37"/>
      <c r="E20" s="37"/>
      <c r="F20" s="37"/>
      <c r="G20" s="37"/>
      <c r="H20" s="37"/>
      <c r="I20" s="37"/>
    </row>
    <row r="21" spans="1:17" ht="15.75" thickBot="1">
      <c r="H21" s="111" t="s">
        <v>78</v>
      </c>
      <c r="I21" s="111"/>
    </row>
    <row r="22" spans="1:17">
      <c r="A22" s="71"/>
      <c r="B22" s="72" t="s">
        <v>0</v>
      </c>
      <c r="C22" s="72" t="s">
        <v>1</v>
      </c>
      <c r="D22" s="72" t="s">
        <v>2</v>
      </c>
      <c r="E22" s="72" t="s">
        <v>3</v>
      </c>
      <c r="F22" s="72" t="s">
        <v>4</v>
      </c>
      <c r="G22" s="74" t="s">
        <v>5</v>
      </c>
      <c r="H22" s="74" t="s">
        <v>6</v>
      </c>
      <c r="I22" s="74" t="s">
        <v>86</v>
      </c>
      <c r="K22" s="70"/>
    </row>
    <row r="23" spans="1:17" ht="15.75" thickBot="1">
      <c r="A23" s="71"/>
      <c r="B23" s="73"/>
      <c r="C23" s="73"/>
      <c r="D23" s="73"/>
      <c r="E23" s="73"/>
      <c r="F23" s="73"/>
      <c r="G23" s="75"/>
      <c r="H23" s="75"/>
      <c r="I23" s="75"/>
      <c r="K23" s="70"/>
    </row>
    <row r="24" spans="1:17">
      <c r="A24" s="71"/>
      <c r="B24" s="74" t="s">
        <v>7</v>
      </c>
      <c r="C24" s="89"/>
      <c r="D24" s="115"/>
      <c r="E24" s="115"/>
      <c r="F24" s="115"/>
      <c r="G24" s="80">
        <f>G26+G50+G65+G75+G84+G96+G102</f>
        <v>15447.5</v>
      </c>
      <c r="H24" s="80">
        <f>H26+H50+H65+H75+H84+H96+H102</f>
        <v>11611.1</v>
      </c>
      <c r="I24" s="80">
        <f>I26+I50+I65+I75+I84+I96+I102</f>
        <v>11760.400000000001</v>
      </c>
      <c r="K24" s="70"/>
    </row>
    <row r="25" spans="1:17" ht="15.75" thickBot="1">
      <c r="A25" s="71"/>
      <c r="B25" s="75"/>
      <c r="C25" s="90"/>
      <c r="D25" s="116"/>
      <c r="E25" s="116"/>
      <c r="F25" s="116"/>
      <c r="G25" s="81"/>
      <c r="H25" s="81"/>
      <c r="I25" s="81"/>
      <c r="K25" s="70"/>
    </row>
    <row r="26" spans="1:17">
      <c r="A26" s="71"/>
      <c r="B26" s="113" t="s">
        <v>8</v>
      </c>
      <c r="C26" s="121" t="s">
        <v>68</v>
      </c>
      <c r="D26" s="89"/>
      <c r="E26" s="89"/>
      <c r="F26" s="89"/>
      <c r="G26" s="87">
        <f>G28+G38+G41+G35</f>
        <v>6695.8</v>
      </c>
      <c r="H26" s="74">
        <f>H28+H38+H41</f>
        <v>5931.9000000000005</v>
      </c>
      <c r="I26" s="170">
        <f>I28+I38+I41</f>
        <v>6132.4</v>
      </c>
      <c r="K26" s="70"/>
    </row>
    <row r="27" spans="1:17" ht="15.75" thickBot="1">
      <c r="A27" s="71"/>
      <c r="B27" s="114"/>
      <c r="C27" s="122"/>
      <c r="D27" s="90"/>
      <c r="E27" s="90"/>
      <c r="F27" s="90"/>
      <c r="G27" s="75"/>
      <c r="H27" s="75"/>
      <c r="I27" s="75"/>
      <c r="K27" s="70"/>
      <c r="Q27" s="36"/>
    </row>
    <row r="28" spans="1:17" ht="88.5" customHeight="1" thickBot="1">
      <c r="B28" s="2" t="s">
        <v>9</v>
      </c>
      <c r="C28" s="121" t="s">
        <v>68</v>
      </c>
      <c r="D28" s="22" t="s">
        <v>69</v>
      </c>
      <c r="E28" s="3"/>
      <c r="F28" s="3"/>
      <c r="G28" s="60">
        <f>G29+G31+G33</f>
        <v>6482.8</v>
      </c>
      <c r="H28" s="60">
        <f>H29+H31+H33</f>
        <v>5878.1</v>
      </c>
      <c r="I28" s="61">
        <f>I29+I31+I33</f>
        <v>6057.5</v>
      </c>
    </row>
    <row r="29" spans="1:17" ht="409.5" hidden="1" customHeight="1">
      <c r="B29" s="76" t="s">
        <v>10</v>
      </c>
      <c r="C29" s="122"/>
      <c r="D29" s="4"/>
      <c r="E29" s="4"/>
      <c r="F29" s="4"/>
      <c r="G29" s="78">
        <v>5820</v>
      </c>
      <c r="H29" s="94">
        <v>5521.3</v>
      </c>
      <c r="I29" s="177">
        <v>5556.1</v>
      </c>
    </row>
    <row r="30" spans="1:17" ht="182.25" customHeight="1" thickBot="1">
      <c r="B30" s="77"/>
      <c r="C30" s="33" t="s">
        <v>68</v>
      </c>
      <c r="D30" s="21" t="s">
        <v>69</v>
      </c>
      <c r="E30" s="5" t="s">
        <v>11</v>
      </c>
      <c r="F30" s="5">
        <v>120</v>
      </c>
      <c r="G30" s="79"/>
      <c r="H30" s="96"/>
      <c r="I30" s="178"/>
    </row>
    <row r="31" spans="1:17" ht="177.75" customHeight="1">
      <c r="B31" s="76" t="s">
        <v>12</v>
      </c>
      <c r="C31" s="91" t="s">
        <v>68</v>
      </c>
      <c r="D31" s="91" t="s">
        <v>69</v>
      </c>
      <c r="E31" s="94" t="s">
        <v>13</v>
      </c>
      <c r="F31" s="94">
        <v>240</v>
      </c>
      <c r="G31" s="78">
        <f>702.4-39.8</f>
        <v>662.6</v>
      </c>
      <c r="H31" s="78">
        <v>356.6</v>
      </c>
      <c r="I31" s="78">
        <v>501.2</v>
      </c>
      <c r="J31" s="39"/>
      <c r="K31" s="70"/>
    </row>
    <row r="32" spans="1:17" ht="15.75" thickBot="1">
      <c r="B32" s="77"/>
      <c r="C32" s="93"/>
      <c r="D32" s="93"/>
      <c r="E32" s="96"/>
      <c r="F32" s="96"/>
      <c r="G32" s="79"/>
      <c r="H32" s="79"/>
      <c r="I32" s="79"/>
      <c r="J32" s="39"/>
      <c r="K32" s="70"/>
    </row>
    <row r="33" spans="1:12" ht="237.75" customHeight="1">
      <c r="B33" s="76" t="s">
        <v>14</v>
      </c>
      <c r="C33" s="91" t="s">
        <v>68</v>
      </c>
      <c r="D33" s="91" t="s">
        <v>69</v>
      </c>
      <c r="E33" s="94" t="s">
        <v>15</v>
      </c>
      <c r="F33" s="94">
        <v>240</v>
      </c>
      <c r="G33" s="78">
        <v>0.2</v>
      </c>
      <c r="H33" s="78">
        <v>0.2</v>
      </c>
      <c r="I33" s="78">
        <v>0.2</v>
      </c>
      <c r="J33" s="39"/>
    </row>
    <row r="34" spans="1:12" ht="15.75" thickBot="1">
      <c r="B34" s="77"/>
      <c r="C34" s="93"/>
      <c r="D34" s="93"/>
      <c r="E34" s="96"/>
      <c r="F34" s="96"/>
      <c r="G34" s="79"/>
      <c r="H34" s="79"/>
      <c r="I34" s="79"/>
      <c r="J34" s="39"/>
    </row>
    <row r="35" spans="1:12">
      <c r="B35" s="141" t="s">
        <v>94</v>
      </c>
      <c r="C35" s="121" t="s">
        <v>68</v>
      </c>
      <c r="D35" s="121" t="s">
        <v>87</v>
      </c>
      <c r="E35" s="89"/>
      <c r="F35" s="89"/>
      <c r="G35" s="87">
        <f>G37</f>
        <v>41.5</v>
      </c>
      <c r="H35" s="87">
        <f>H37</f>
        <v>0</v>
      </c>
      <c r="I35" s="87">
        <f>I37</f>
        <v>0</v>
      </c>
      <c r="J35" s="39"/>
    </row>
    <row r="36" spans="1:12" ht="56.25" customHeight="1" thickBot="1">
      <c r="B36" s="142"/>
      <c r="C36" s="122"/>
      <c r="D36" s="122"/>
      <c r="E36" s="90"/>
      <c r="F36" s="90"/>
      <c r="G36" s="88"/>
      <c r="H36" s="88"/>
      <c r="I36" s="88"/>
      <c r="J36" s="39"/>
    </row>
    <row r="37" spans="1:12" ht="214.5" customHeight="1" thickBot="1">
      <c r="B37" s="9" t="s">
        <v>93</v>
      </c>
      <c r="C37" s="62" t="s">
        <v>68</v>
      </c>
      <c r="D37" s="5">
        <v>6</v>
      </c>
      <c r="E37" s="5" t="s">
        <v>88</v>
      </c>
      <c r="F37" s="5">
        <v>540</v>
      </c>
      <c r="G37" s="30">
        <v>41.5</v>
      </c>
      <c r="H37" s="30">
        <v>0</v>
      </c>
      <c r="I37" s="30">
        <v>0</v>
      </c>
      <c r="J37" s="39"/>
    </row>
    <row r="38" spans="1:12" ht="15" customHeight="1">
      <c r="B38" s="166" t="s">
        <v>91</v>
      </c>
      <c r="C38" s="121" t="s">
        <v>68</v>
      </c>
      <c r="D38" s="121" t="s">
        <v>90</v>
      </c>
      <c r="E38" s="89"/>
      <c r="F38" s="89"/>
      <c r="G38" s="87">
        <f>G40</f>
        <v>42.5</v>
      </c>
      <c r="H38" s="87">
        <v>10</v>
      </c>
      <c r="I38" s="87">
        <v>10</v>
      </c>
      <c r="J38" s="39"/>
    </row>
    <row r="39" spans="1:12" ht="16.5" customHeight="1" thickBot="1">
      <c r="B39" s="167"/>
      <c r="C39" s="122"/>
      <c r="D39" s="122"/>
      <c r="E39" s="90"/>
      <c r="F39" s="90"/>
      <c r="G39" s="88"/>
      <c r="H39" s="88"/>
      <c r="I39" s="88"/>
      <c r="J39" s="39"/>
    </row>
    <row r="40" spans="1:12" ht="122.25" customHeight="1" thickBot="1">
      <c r="B40" s="9" t="s">
        <v>92</v>
      </c>
      <c r="C40" s="23" t="s">
        <v>68</v>
      </c>
      <c r="D40" s="5">
        <v>11</v>
      </c>
      <c r="E40" s="5" t="s">
        <v>16</v>
      </c>
      <c r="F40" s="5">
        <v>870</v>
      </c>
      <c r="G40" s="30">
        <v>42.5</v>
      </c>
      <c r="H40" s="30">
        <v>10</v>
      </c>
      <c r="I40" s="30">
        <v>10</v>
      </c>
      <c r="J40" s="39"/>
    </row>
    <row r="41" spans="1:12" ht="15.75">
      <c r="B41" s="181" t="s">
        <v>17</v>
      </c>
      <c r="C41" s="171" t="s">
        <v>68</v>
      </c>
      <c r="D41" s="6"/>
      <c r="E41" s="179"/>
      <c r="F41" s="179"/>
      <c r="G41" s="173">
        <f>G43+G45+G47+G49</f>
        <v>129</v>
      </c>
      <c r="H41" s="173">
        <f>H43+H45+H47+H49</f>
        <v>43.8</v>
      </c>
      <c r="I41" s="173">
        <f>I43+I45+I47+I49</f>
        <v>64.900000000000006</v>
      </c>
      <c r="J41" s="39"/>
    </row>
    <row r="42" spans="1:12" ht="15.75" thickBot="1">
      <c r="B42" s="182"/>
      <c r="C42" s="172"/>
      <c r="D42" s="7">
        <v>13</v>
      </c>
      <c r="E42" s="180"/>
      <c r="F42" s="180"/>
      <c r="G42" s="174"/>
      <c r="H42" s="174"/>
      <c r="I42" s="174"/>
      <c r="J42" s="39"/>
      <c r="L42" s="36"/>
    </row>
    <row r="43" spans="1:12">
      <c r="B43" s="147" t="s">
        <v>18</v>
      </c>
      <c r="C43" s="161" t="s">
        <v>68</v>
      </c>
      <c r="D43" s="143">
        <v>13</v>
      </c>
      <c r="E43" s="143" t="s">
        <v>19</v>
      </c>
      <c r="F43" s="143">
        <v>850</v>
      </c>
      <c r="G43" s="150">
        <v>20</v>
      </c>
      <c r="H43" s="98">
        <v>20</v>
      </c>
      <c r="I43" s="98">
        <v>20</v>
      </c>
      <c r="J43" s="39"/>
      <c r="L43" s="36"/>
    </row>
    <row r="44" spans="1:12" ht="152.25" customHeight="1" thickBot="1">
      <c r="B44" s="149"/>
      <c r="C44" s="163"/>
      <c r="D44" s="144"/>
      <c r="E44" s="144"/>
      <c r="F44" s="144"/>
      <c r="G44" s="152"/>
      <c r="H44" s="99"/>
      <c r="I44" s="99"/>
      <c r="J44" s="39"/>
    </row>
    <row r="45" spans="1:12" ht="15.75">
      <c r="B45" s="164" t="s">
        <v>20</v>
      </c>
      <c r="C45" s="161" t="s">
        <v>68</v>
      </c>
      <c r="D45" s="143">
        <v>13</v>
      </c>
      <c r="E45" s="12"/>
      <c r="F45" s="143">
        <v>850</v>
      </c>
      <c r="G45" s="150">
        <v>51</v>
      </c>
      <c r="H45" s="98">
        <v>10</v>
      </c>
      <c r="I45" s="98">
        <v>10</v>
      </c>
      <c r="J45" s="40"/>
    </row>
    <row r="46" spans="1:12" ht="121.5" customHeight="1" thickBot="1">
      <c r="B46" s="165"/>
      <c r="C46" s="163"/>
      <c r="D46" s="144"/>
      <c r="E46" s="13" t="s">
        <v>21</v>
      </c>
      <c r="F46" s="144"/>
      <c r="G46" s="152"/>
      <c r="H46" s="99"/>
      <c r="I46" s="99"/>
      <c r="J46" s="40"/>
    </row>
    <row r="47" spans="1:12" ht="287.25" customHeight="1" thickBot="1">
      <c r="B47" s="11" t="s">
        <v>22</v>
      </c>
      <c r="C47" s="24" t="s">
        <v>68</v>
      </c>
      <c r="D47" s="13">
        <v>13</v>
      </c>
      <c r="E47" s="13" t="s">
        <v>23</v>
      </c>
      <c r="F47" s="13">
        <v>240</v>
      </c>
      <c r="G47" s="34">
        <v>35</v>
      </c>
      <c r="H47" s="32">
        <v>13.8</v>
      </c>
      <c r="I47" s="32">
        <v>34.9</v>
      </c>
      <c r="J47" s="39"/>
    </row>
    <row r="48" spans="1:12" ht="90.75" thickBot="1">
      <c r="A48" s="10"/>
      <c r="B48" s="68" t="s">
        <v>24</v>
      </c>
      <c r="C48" s="25" t="s">
        <v>68</v>
      </c>
      <c r="D48" s="14">
        <v>13</v>
      </c>
      <c r="E48" s="14" t="s">
        <v>25</v>
      </c>
      <c r="F48" s="14">
        <v>880</v>
      </c>
      <c r="G48" s="32">
        <v>0</v>
      </c>
      <c r="H48" s="32">
        <v>284.2</v>
      </c>
      <c r="I48" s="32">
        <v>590.70000000000005</v>
      </c>
      <c r="J48" s="39"/>
    </row>
    <row r="49" spans="1:11" ht="180.75" thickBot="1">
      <c r="A49" s="10"/>
      <c r="B49" s="69" t="s">
        <v>103</v>
      </c>
      <c r="C49" s="25" t="s">
        <v>68</v>
      </c>
      <c r="D49" s="14">
        <v>13</v>
      </c>
      <c r="E49" s="14" t="s">
        <v>102</v>
      </c>
      <c r="F49" s="14">
        <v>830</v>
      </c>
      <c r="G49" s="32">
        <v>23</v>
      </c>
      <c r="H49" s="32">
        <v>0</v>
      </c>
      <c r="I49" s="32">
        <v>0</v>
      </c>
      <c r="J49" s="39"/>
    </row>
    <row r="50" spans="1:11" ht="15" customHeight="1">
      <c r="A50" s="71"/>
      <c r="B50" s="156" t="s">
        <v>26</v>
      </c>
      <c r="C50" s="121" t="s">
        <v>70</v>
      </c>
      <c r="D50" s="168"/>
      <c r="E50" s="168"/>
      <c r="F50" s="168"/>
      <c r="G50" s="87">
        <f>G52</f>
        <v>294</v>
      </c>
      <c r="H50" s="87">
        <f>H52</f>
        <v>307</v>
      </c>
      <c r="I50" s="87">
        <f>I52</f>
        <v>317.60000000000002</v>
      </c>
      <c r="J50" s="39"/>
      <c r="K50" s="70"/>
    </row>
    <row r="51" spans="1:11" ht="15.75" customHeight="1" thickBot="1">
      <c r="A51" s="71"/>
      <c r="B51" s="157"/>
      <c r="C51" s="122"/>
      <c r="D51" s="169"/>
      <c r="E51" s="169"/>
      <c r="F51" s="169"/>
      <c r="G51" s="88"/>
      <c r="H51" s="88"/>
      <c r="I51" s="88"/>
      <c r="J51" s="39"/>
      <c r="K51" s="70"/>
    </row>
    <row r="52" spans="1:11">
      <c r="A52" s="71"/>
      <c r="B52" s="141" t="s">
        <v>27</v>
      </c>
      <c r="C52" s="121" t="s">
        <v>70</v>
      </c>
      <c r="D52" s="121" t="s">
        <v>71</v>
      </c>
      <c r="E52" s="89"/>
      <c r="F52" s="89"/>
      <c r="G52" s="82">
        <f>G54+G62</f>
        <v>294</v>
      </c>
      <c r="H52" s="82">
        <f>H54</f>
        <v>307</v>
      </c>
      <c r="I52" s="82">
        <f>I54</f>
        <v>317.60000000000002</v>
      </c>
      <c r="J52" s="39"/>
      <c r="K52" s="70"/>
    </row>
    <row r="53" spans="1:11" ht="15.75" thickBot="1">
      <c r="A53" s="71"/>
      <c r="B53" s="142"/>
      <c r="C53" s="122"/>
      <c r="D53" s="122"/>
      <c r="E53" s="90"/>
      <c r="F53" s="90"/>
      <c r="G53" s="83"/>
      <c r="H53" s="83"/>
      <c r="I53" s="83"/>
      <c r="J53" s="39"/>
      <c r="K53" s="70"/>
    </row>
    <row r="54" spans="1:11" ht="24.75" customHeight="1">
      <c r="A54" s="71"/>
      <c r="B54" s="147" t="s">
        <v>28</v>
      </c>
      <c r="C54" s="161" t="s">
        <v>70</v>
      </c>
      <c r="D54" s="161" t="s">
        <v>71</v>
      </c>
      <c r="E54" s="143" t="s">
        <v>29</v>
      </c>
      <c r="F54" s="143">
        <v>120</v>
      </c>
      <c r="G54" s="84">
        <v>289</v>
      </c>
      <c r="H54" s="84">
        <v>307</v>
      </c>
      <c r="I54" s="84">
        <v>317.60000000000002</v>
      </c>
      <c r="J54" s="39"/>
      <c r="K54" s="70"/>
    </row>
    <row r="55" spans="1:11">
      <c r="A55" s="71"/>
      <c r="B55" s="148"/>
      <c r="C55" s="162"/>
      <c r="D55" s="162"/>
      <c r="E55" s="155"/>
      <c r="F55" s="155"/>
      <c r="G55" s="85"/>
      <c r="H55" s="85"/>
      <c r="I55" s="85"/>
      <c r="J55" s="39"/>
      <c r="K55" s="70"/>
    </row>
    <row r="56" spans="1:11">
      <c r="A56" s="71"/>
      <c r="B56" s="148"/>
      <c r="C56" s="162"/>
      <c r="D56" s="162"/>
      <c r="E56" s="155"/>
      <c r="F56" s="155"/>
      <c r="G56" s="85"/>
      <c r="H56" s="85"/>
      <c r="I56" s="85"/>
      <c r="J56" s="39"/>
      <c r="K56" s="70"/>
    </row>
    <row r="57" spans="1:11">
      <c r="A57" s="71"/>
      <c r="B57" s="148"/>
      <c r="C57" s="162"/>
      <c r="D57" s="162"/>
      <c r="E57" s="155"/>
      <c r="F57" s="155"/>
      <c r="G57" s="85"/>
      <c r="H57" s="85"/>
      <c r="I57" s="85"/>
      <c r="J57" s="39"/>
      <c r="K57" s="70"/>
    </row>
    <row r="58" spans="1:11">
      <c r="A58" s="71"/>
      <c r="B58" s="148"/>
      <c r="C58" s="162"/>
      <c r="D58" s="162"/>
      <c r="E58" s="155"/>
      <c r="F58" s="155"/>
      <c r="G58" s="85"/>
      <c r="H58" s="85"/>
      <c r="I58" s="85"/>
      <c r="J58" s="39"/>
      <c r="K58" s="70"/>
    </row>
    <row r="59" spans="1:11">
      <c r="A59" s="71"/>
      <c r="B59" s="148"/>
      <c r="C59" s="162"/>
      <c r="D59" s="162"/>
      <c r="E59" s="155"/>
      <c r="F59" s="155"/>
      <c r="G59" s="85"/>
      <c r="H59" s="85"/>
      <c r="I59" s="85"/>
      <c r="J59" s="39"/>
      <c r="K59" s="70"/>
    </row>
    <row r="60" spans="1:11">
      <c r="A60" s="71"/>
      <c r="B60" s="148"/>
      <c r="C60" s="162"/>
      <c r="D60" s="162"/>
      <c r="E60" s="155"/>
      <c r="F60" s="155"/>
      <c r="G60" s="85"/>
      <c r="H60" s="85"/>
      <c r="I60" s="85"/>
      <c r="J60" s="39"/>
      <c r="K60" s="70"/>
    </row>
    <row r="61" spans="1:11" ht="35.25" customHeight="1" thickBot="1">
      <c r="A61" s="71"/>
      <c r="B61" s="149"/>
      <c r="C61" s="163"/>
      <c r="D61" s="163"/>
      <c r="E61" s="144"/>
      <c r="F61" s="144"/>
      <c r="G61" s="86"/>
      <c r="H61" s="86"/>
      <c r="I61" s="86"/>
      <c r="J61" s="39"/>
      <c r="K61" s="70"/>
    </row>
    <row r="62" spans="1:11" ht="103.5" customHeight="1">
      <c r="B62" s="147" t="s">
        <v>30</v>
      </c>
      <c r="C62" s="161" t="s">
        <v>70</v>
      </c>
      <c r="D62" s="161" t="s">
        <v>71</v>
      </c>
      <c r="E62" s="143" t="s">
        <v>29</v>
      </c>
      <c r="F62" s="143">
        <v>240</v>
      </c>
      <c r="G62" s="150">
        <v>5</v>
      </c>
      <c r="H62" s="98">
        <v>0</v>
      </c>
      <c r="I62" s="98">
        <v>0</v>
      </c>
      <c r="J62" s="39"/>
      <c r="K62" s="70"/>
    </row>
    <row r="63" spans="1:11" ht="15.75" customHeight="1">
      <c r="B63" s="148"/>
      <c r="C63" s="162"/>
      <c r="D63" s="162"/>
      <c r="E63" s="155"/>
      <c r="F63" s="155"/>
      <c r="G63" s="151"/>
      <c r="H63" s="140"/>
      <c r="I63" s="140"/>
      <c r="J63" s="39"/>
      <c r="K63" s="70"/>
    </row>
    <row r="64" spans="1:11" ht="37.5" customHeight="1" thickBot="1">
      <c r="B64" s="149"/>
      <c r="C64" s="163"/>
      <c r="D64" s="163"/>
      <c r="E64" s="144"/>
      <c r="F64" s="144"/>
      <c r="G64" s="152"/>
      <c r="H64" s="99"/>
      <c r="I64" s="99"/>
      <c r="J64" s="39"/>
      <c r="K64" s="70"/>
    </row>
    <row r="65" spans="2:11">
      <c r="B65" s="156" t="s">
        <v>31</v>
      </c>
      <c r="C65" s="121" t="s">
        <v>71</v>
      </c>
      <c r="D65" s="89"/>
      <c r="E65" s="89"/>
      <c r="F65" s="89"/>
      <c r="G65" s="87">
        <f>G67</f>
        <v>230.1</v>
      </c>
      <c r="H65" s="87">
        <f>H67</f>
        <v>86.2</v>
      </c>
      <c r="I65" s="87">
        <f>I67</f>
        <v>86.2</v>
      </c>
      <c r="J65" s="39"/>
      <c r="K65" s="70"/>
    </row>
    <row r="66" spans="2:11" ht="33" customHeight="1" thickBot="1">
      <c r="B66" s="157"/>
      <c r="C66" s="122"/>
      <c r="D66" s="90"/>
      <c r="E66" s="90"/>
      <c r="F66" s="90"/>
      <c r="G66" s="88"/>
      <c r="H66" s="88"/>
      <c r="I66" s="88"/>
      <c r="J66" s="39"/>
      <c r="K66" s="70"/>
    </row>
    <row r="67" spans="2:11" ht="72" thickBot="1">
      <c r="B67" s="2" t="s">
        <v>32</v>
      </c>
      <c r="C67" s="26" t="s">
        <v>71</v>
      </c>
      <c r="D67" s="27">
        <v>10</v>
      </c>
      <c r="E67" s="28"/>
      <c r="F67" s="28"/>
      <c r="G67" s="41">
        <f>G68+G71+G73</f>
        <v>230.1</v>
      </c>
      <c r="H67" s="41">
        <f>H68+H71</f>
        <v>86.2</v>
      </c>
      <c r="I67" s="41">
        <f>I68+I71</f>
        <v>86.2</v>
      </c>
      <c r="J67" s="39"/>
    </row>
    <row r="68" spans="2:11" ht="163.5" customHeight="1">
      <c r="B68" s="76" t="s">
        <v>33</v>
      </c>
      <c r="C68" s="104" t="s">
        <v>71</v>
      </c>
      <c r="D68" s="106">
        <v>10</v>
      </c>
      <c r="E68" s="106" t="s">
        <v>34</v>
      </c>
      <c r="F68" s="106">
        <v>240</v>
      </c>
      <c r="G68" s="98">
        <v>83.9</v>
      </c>
      <c r="H68" s="98">
        <v>83.9</v>
      </c>
      <c r="I68" s="98">
        <v>83.9</v>
      </c>
      <c r="J68" s="39"/>
      <c r="K68" s="70"/>
    </row>
    <row r="69" spans="2:11" ht="15.75" customHeight="1">
      <c r="B69" s="158"/>
      <c r="C69" s="153"/>
      <c r="D69" s="154"/>
      <c r="E69" s="154"/>
      <c r="F69" s="154"/>
      <c r="G69" s="140"/>
      <c r="H69" s="140"/>
      <c r="I69" s="140"/>
      <c r="J69" s="39"/>
      <c r="K69" s="70"/>
    </row>
    <row r="70" spans="2:11" ht="37.5" customHeight="1" thickBot="1">
      <c r="B70" s="77"/>
      <c r="C70" s="105"/>
      <c r="D70" s="107"/>
      <c r="E70" s="107"/>
      <c r="F70" s="107"/>
      <c r="G70" s="99"/>
      <c r="H70" s="99"/>
      <c r="I70" s="99"/>
      <c r="J70" s="39"/>
      <c r="K70" s="70"/>
    </row>
    <row r="71" spans="2:11" ht="224.25" customHeight="1">
      <c r="B71" s="76" t="s">
        <v>35</v>
      </c>
      <c r="C71" s="104" t="s">
        <v>71</v>
      </c>
      <c r="D71" s="106">
        <v>10</v>
      </c>
      <c r="E71" s="106" t="s">
        <v>36</v>
      </c>
      <c r="F71" s="106">
        <v>240</v>
      </c>
      <c r="G71" s="98">
        <v>0</v>
      </c>
      <c r="H71" s="98">
        <v>2.2999999999999998</v>
      </c>
      <c r="I71" s="98">
        <v>2.2999999999999998</v>
      </c>
      <c r="J71" s="39"/>
    </row>
    <row r="72" spans="2:11" ht="36.75" customHeight="1" thickBot="1">
      <c r="B72" s="77"/>
      <c r="C72" s="105"/>
      <c r="D72" s="107"/>
      <c r="E72" s="107"/>
      <c r="F72" s="107"/>
      <c r="G72" s="99"/>
      <c r="H72" s="99"/>
      <c r="I72" s="99"/>
      <c r="J72" s="39"/>
    </row>
    <row r="73" spans="2:11" ht="254.25" customHeight="1">
      <c r="B73" s="76" t="s">
        <v>37</v>
      </c>
      <c r="C73" s="104" t="s">
        <v>71</v>
      </c>
      <c r="D73" s="106">
        <v>10</v>
      </c>
      <c r="E73" s="143" t="s">
        <v>38</v>
      </c>
      <c r="F73" s="106">
        <v>540</v>
      </c>
      <c r="G73" s="98">
        <v>146.19999999999999</v>
      </c>
      <c r="H73" s="98">
        <v>0</v>
      </c>
      <c r="I73" s="98">
        <v>0</v>
      </c>
      <c r="J73" s="39"/>
    </row>
    <row r="74" spans="2:11" ht="35.25" customHeight="1" thickBot="1">
      <c r="B74" s="77"/>
      <c r="C74" s="105"/>
      <c r="D74" s="107"/>
      <c r="E74" s="144"/>
      <c r="F74" s="107"/>
      <c r="G74" s="99"/>
      <c r="H74" s="99"/>
      <c r="I74" s="99"/>
      <c r="J74" s="39"/>
    </row>
    <row r="75" spans="2:11">
      <c r="B75" s="159" t="s">
        <v>39</v>
      </c>
      <c r="C75" s="121" t="s">
        <v>69</v>
      </c>
      <c r="D75" s="89"/>
      <c r="E75" s="89"/>
      <c r="F75" s="89"/>
      <c r="G75" s="87">
        <f>G77+G82</f>
        <v>3334.6</v>
      </c>
      <c r="H75" s="87">
        <f>H77</f>
        <v>1863.4</v>
      </c>
      <c r="I75" s="87">
        <f>I77</f>
        <v>1944</v>
      </c>
      <c r="J75" s="39"/>
    </row>
    <row r="76" spans="2:11" ht="15.75" thickBot="1">
      <c r="B76" s="160"/>
      <c r="C76" s="122"/>
      <c r="D76" s="90"/>
      <c r="E76" s="90"/>
      <c r="F76" s="90"/>
      <c r="G76" s="88"/>
      <c r="H76" s="88"/>
      <c r="I76" s="88"/>
      <c r="J76" s="39"/>
    </row>
    <row r="77" spans="2:11">
      <c r="B77" s="141" t="s">
        <v>40</v>
      </c>
      <c r="C77" s="145" t="s">
        <v>69</v>
      </c>
      <c r="D77" s="145" t="s">
        <v>72</v>
      </c>
      <c r="E77" s="146"/>
      <c r="F77" s="146"/>
      <c r="G77" s="87">
        <f>G79+G81</f>
        <v>3315.6</v>
      </c>
      <c r="H77" s="87">
        <f>H79+H81</f>
        <v>1863.4</v>
      </c>
      <c r="I77" s="87">
        <f>I79+I81</f>
        <v>1944</v>
      </c>
      <c r="J77" s="39"/>
    </row>
    <row r="78" spans="2:11" ht="15.75" thickBot="1">
      <c r="B78" s="142"/>
      <c r="C78" s="122"/>
      <c r="D78" s="122"/>
      <c r="E78" s="90"/>
      <c r="F78" s="90"/>
      <c r="G78" s="88"/>
      <c r="H78" s="88"/>
      <c r="I78" s="88"/>
      <c r="J78" s="39"/>
    </row>
    <row r="79" spans="2:11" ht="164.25" customHeight="1">
      <c r="B79" s="76" t="s">
        <v>41</v>
      </c>
      <c r="C79" s="104" t="s">
        <v>69</v>
      </c>
      <c r="D79" s="104" t="s">
        <v>72</v>
      </c>
      <c r="E79" s="106" t="s">
        <v>42</v>
      </c>
      <c r="F79" s="106">
        <v>240</v>
      </c>
      <c r="G79" s="98">
        <f>1764+1521.6</f>
        <v>3285.6</v>
      </c>
      <c r="H79" s="98">
        <v>1833.4</v>
      </c>
      <c r="I79" s="98">
        <v>1914</v>
      </c>
      <c r="J79" s="39"/>
    </row>
    <row r="80" spans="2:11" ht="15.75" thickBot="1">
      <c r="B80" s="77"/>
      <c r="C80" s="105"/>
      <c r="D80" s="105"/>
      <c r="E80" s="107"/>
      <c r="F80" s="107"/>
      <c r="G80" s="99"/>
      <c r="H80" s="99"/>
      <c r="I80" s="99"/>
      <c r="J80" s="39"/>
    </row>
    <row r="81" spans="1:11" ht="186.75" customHeight="1" thickBot="1">
      <c r="B81" s="15" t="s">
        <v>43</v>
      </c>
      <c r="C81" s="45" t="s">
        <v>69</v>
      </c>
      <c r="D81" s="25" t="s">
        <v>72</v>
      </c>
      <c r="E81" s="14" t="s">
        <v>44</v>
      </c>
      <c r="F81" s="14">
        <v>240</v>
      </c>
      <c r="G81" s="32">
        <v>30</v>
      </c>
      <c r="H81" s="32">
        <v>30</v>
      </c>
      <c r="I81" s="47">
        <v>30</v>
      </c>
      <c r="J81" s="39"/>
    </row>
    <row r="82" spans="1:11" ht="38.25" customHeight="1" thickBot="1">
      <c r="B82" s="49" t="s">
        <v>83</v>
      </c>
      <c r="C82" s="59" t="s">
        <v>69</v>
      </c>
      <c r="D82" s="52" t="s">
        <v>81</v>
      </c>
      <c r="E82" s="53"/>
      <c r="F82" s="27"/>
      <c r="G82" s="41">
        <f>G83</f>
        <v>19</v>
      </c>
      <c r="H82" s="50">
        <f>H83</f>
        <v>0</v>
      </c>
      <c r="I82" s="51">
        <f>I83</f>
        <v>0</v>
      </c>
      <c r="J82" s="39"/>
    </row>
    <row r="83" spans="1:11" ht="150.75" customHeight="1" thickBot="1">
      <c r="B83" s="15" t="s">
        <v>89</v>
      </c>
      <c r="C83" s="56" t="s">
        <v>69</v>
      </c>
      <c r="D83" s="57" t="s">
        <v>81</v>
      </c>
      <c r="E83" s="55" t="s">
        <v>82</v>
      </c>
      <c r="F83" s="58">
        <v>240</v>
      </c>
      <c r="G83" s="32">
        <v>19</v>
      </c>
      <c r="H83" s="46">
        <v>0</v>
      </c>
      <c r="I83" s="48">
        <v>0</v>
      </c>
      <c r="J83" s="39"/>
    </row>
    <row r="84" spans="1:11" ht="30" thickBot="1">
      <c r="B84" s="31" t="s">
        <v>45</v>
      </c>
      <c r="C84" s="22" t="s">
        <v>73</v>
      </c>
      <c r="D84" s="54"/>
      <c r="E84" s="3"/>
      <c r="F84" s="16"/>
      <c r="G84" s="42">
        <f>G85+G88+G90</f>
        <v>775.6</v>
      </c>
      <c r="H84" s="42">
        <f>H85+H88+H90</f>
        <v>457.70000000000005</v>
      </c>
      <c r="I84" s="100">
        <f>I85+I88+I90</f>
        <v>457.70000000000005</v>
      </c>
      <c r="J84" s="101"/>
    </row>
    <row r="85" spans="1:11" ht="16.5" thickBot="1">
      <c r="B85" s="2" t="s">
        <v>46</v>
      </c>
      <c r="C85" s="22" t="s">
        <v>73</v>
      </c>
      <c r="D85" s="22" t="s">
        <v>68</v>
      </c>
      <c r="E85" s="3"/>
      <c r="F85" s="3"/>
      <c r="G85" s="30">
        <f>G86+G87</f>
        <v>44.3</v>
      </c>
      <c r="H85" s="30">
        <f t="shared" ref="H85:J85" si="0">H86</f>
        <v>44.3</v>
      </c>
      <c r="I85" s="30">
        <f>I86</f>
        <v>44.3</v>
      </c>
      <c r="J85" s="30">
        <f t="shared" si="0"/>
        <v>0</v>
      </c>
    </row>
    <row r="86" spans="1:11" ht="251.25" customHeight="1" thickBot="1">
      <c r="B86" s="17" t="s">
        <v>47</v>
      </c>
      <c r="C86" s="21" t="s">
        <v>73</v>
      </c>
      <c r="D86" s="21" t="s">
        <v>68</v>
      </c>
      <c r="E86" s="5" t="s">
        <v>48</v>
      </c>
      <c r="F86" s="5">
        <v>240</v>
      </c>
      <c r="G86" s="30">
        <v>44.3</v>
      </c>
      <c r="H86" s="30">
        <v>44.3</v>
      </c>
      <c r="I86" s="102">
        <v>44.3</v>
      </c>
      <c r="J86" s="103"/>
    </row>
    <row r="87" spans="1:11" ht="277.5" customHeight="1" thickBot="1">
      <c r="B87" s="64" t="s">
        <v>100</v>
      </c>
      <c r="C87" s="21" t="s">
        <v>73</v>
      </c>
      <c r="D87" s="21" t="s">
        <v>68</v>
      </c>
      <c r="E87" s="18" t="s">
        <v>101</v>
      </c>
      <c r="F87" s="18">
        <v>410</v>
      </c>
      <c r="G87" s="35">
        <v>0</v>
      </c>
      <c r="H87" s="35">
        <v>0</v>
      </c>
      <c r="I87" s="137">
        <v>0</v>
      </c>
      <c r="J87" s="138"/>
    </row>
    <row r="88" spans="1:11" ht="16.5" thickBot="1">
      <c r="B88" s="1" t="s">
        <v>49</v>
      </c>
      <c r="C88" s="22" t="s">
        <v>73</v>
      </c>
      <c r="D88" s="22" t="s">
        <v>70</v>
      </c>
      <c r="E88" s="19"/>
      <c r="F88" s="19"/>
      <c r="G88" s="43">
        <f>G89</f>
        <v>364.8</v>
      </c>
      <c r="H88" s="43">
        <v>236.5</v>
      </c>
      <c r="I88" s="135">
        <v>236.5</v>
      </c>
      <c r="J88" s="136"/>
    </row>
    <row r="89" spans="1:11" ht="195" customHeight="1" thickBot="1">
      <c r="B89" s="8" t="s">
        <v>50</v>
      </c>
      <c r="C89" s="21" t="s">
        <v>73</v>
      </c>
      <c r="D89" s="21" t="s">
        <v>70</v>
      </c>
      <c r="E89" s="5" t="s">
        <v>51</v>
      </c>
      <c r="F89" s="18">
        <v>810</v>
      </c>
      <c r="G89" s="35">
        <v>364.8</v>
      </c>
      <c r="H89" s="35">
        <v>236.5</v>
      </c>
      <c r="I89" s="137">
        <v>236.5</v>
      </c>
      <c r="J89" s="138"/>
    </row>
    <row r="90" spans="1:11" ht="16.5" thickBot="1">
      <c r="B90" s="1" t="s">
        <v>52</v>
      </c>
      <c r="C90" s="29" t="s">
        <v>73</v>
      </c>
      <c r="D90" s="29" t="s">
        <v>71</v>
      </c>
      <c r="E90" s="20"/>
      <c r="F90" s="20"/>
      <c r="G90" s="44">
        <f>G91+G94+G95</f>
        <v>366.5</v>
      </c>
      <c r="H90" s="44">
        <f t="shared" ref="H90:I90" si="1">H91+H94+H95</f>
        <v>176.9</v>
      </c>
      <c r="I90" s="44">
        <f t="shared" si="1"/>
        <v>176.9</v>
      </c>
      <c r="J90" s="38"/>
    </row>
    <row r="91" spans="1:11" ht="119.25" customHeight="1">
      <c r="A91" s="71"/>
      <c r="B91" s="65" t="s">
        <v>53</v>
      </c>
      <c r="C91" s="91" t="s">
        <v>73</v>
      </c>
      <c r="D91" s="91" t="s">
        <v>71</v>
      </c>
      <c r="E91" s="94" t="s">
        <v>55</v>
      </c>
      <c r="F91" s="94">
        <v>240</v>
      </c>
      <c r="G91" s="78">
        <f>176.9+16.8</f>
        <v>193.70000000000002</v>
      </c>
      <c r="H91" s="78">
        <v>176.9</v>
      </c>
      <c r="I91" s="78">
        <v>176.9</v>
      </c>
      <c r="J91" s="139"/>
      <c r="K91" s="70"/>
    </row>
    <row r="92" spans="1:11" ht="75" customHeight="1">
      <c r="A92" s="71"/>
      <c r="B92" s="65" t="s">
        <v>54</v>
      </c>
      <c r="C92" s="92"/>
      <c r="D92" s="92"/>
      <c r="E92" s="95"/>
      <c r="F92" s="95"/>
      <c r="G92" s="97"/>
      <c r="H92" s="97"/>
      <c r="I92" s="97"/>
      <c r="J92" s="139"/>
      <c r="K92" s="70"/>
    </row>
    <row r="93" spans="1:11" ht="15.75" thickBot="1">
      <c r="A93" s="71"/>
      <c r="B93" s="63"/>
      <c r="C93" s="93"/>
      <c r="D93" s="93"/>
      <c r="E93" s="96"/>
      <c r="F93" s="96"/>
      <c r="G93" s="79"/>
      <c r="H93" s="79"/>
      <c r="I93" s="79"/>
      <c r="J93" s="139"/>
      <c r="K93" s="70"/>
    </row>
    <row r="94" spans="1:11" ht="210.75" thickBot="1">
      <c r="B94" s="17" t="s">
        <v>56</v>
      </c>
      <c r="C94" s="21" t="s">
        <v>73</v>
      </c>
      <c r="D94" s="21" t="s">
        <v>71</v>
      </c>
      <c r="E94" s="5" t="s">
        <v>57</v>
      </c>
      <c r="F94" s="5">
        <v>240</v>
      </c>
      <c r="G94" s="30">
        <v>72.8</v>
      </c>
      <c r="H94" s="30">
        <v>0</v>
      </c>
      <c r="I94" s="30">
        <v>0</v>
      </c>
      <c r="J94" s="38"/>
    </row>
    <row r="95" spans="1:11" ht="210.75" thickBot="1">
      <c r="B95" s="17" t="s">
        <v>58</v>
      </c>
      <c r="C95" s="21" t="s">
        <v>73</v>
      </c>
      <c r="D95" s="21" t="s">
        <v>71</v>
      </c>
      <c r="E95" s="5" t="s">
        <v>59</v>
      </c>
      <c r="F95" s="5">
        <v>240</v>
      </c>
      <c r="G95" s="30">
        <v>100</v>
      </c>
      <c r="H95" s="30">
        <v>0</v>
      </c>
      <c r="I95" s="30">
        <v>0</v>
      </c>
      <c r="J95" s="38"/>
    </row>
    <row r="96" spans="1:11">
      <c r="A96" s="71"/>
      <c r="B96" s="125" t="s">
        <v>60</v>
      </c>
      <c r="C96" s="121" t="s">
        <v>74</v>
      </c>
      <c r="D96" s="127"/>
      <c r="E96" s="89"/>
      <c r="F96" s="89"/>
      <c r="G96" s="129">
        <f>G98</f>
        <v>3993.4</v>
      </c>
      <c r="H96" s="129">
        <f>H98</f>
        <v>2840.9</v>
      </c>
      <c r="I96" s="87">
        <f>I98</f>
        <v>2698.5</v>
      </c>
      <c r="J96" s="39"/>
      <c r="K96" s="70"/>
    </row>
    <row r="97" spans="1:11" ht="15.75" thickBot="1">
      <c r="A97" s="71"/>
      <c r="B97" s="126"/>
      <c r="C97" s="122"/>
      <c r="D97" s="128"/>
      <c r="E97" s="90"/>
      <c r="F97" s="90"/>
      <c r="G97" s="130"/>
      <c r="H97" s="130"/>
      <c r="I97" s="88"/>
      <c r="J97" s="39"/>
      <c r="K97" s="70"/>
    </row>
    <row r="98" spans="1:11">
      <c r="A98" s="71"/>
      <c r="B98" s="119" t="s">
        <v>61</v>
      </c>
      <c r="C98" s="121" t="s">
        <v>74</v>
      </c>
      <c r="D98" s="121" t="s">
        <v>68</v>
      </c>
      <c r="E98" s="89"/>
      <c r="F98" s="89"/>
      <c r="G98" s="87">
        <f>G100</f>
        <v>3993.4</v>
      </c>
      <c r="H98" s="123">
        <f>H100</f>
        <v>2840.9</v>
      </c>
      <c r="I98" s="87">
        <f>I100</f>
        <v>2698.5</v>
      </c>
      <c r="J98" s="39"/>
      <c r="K98" s="70"/>
    </row>
    <row r="99" spans="1:11" ht="15.75" thickBot="1">
      <c r="A99" s="71"/>
      <c r="B99" s="120"/>
      <c r="C99" s="122"/>
      <c r="D99" s="122"/>
      <c r="E99" s="90"/>
      <c r="F99" s="90"/>
      <c r="G99" s="88"/>
      <c r="H99" s="124"/>
      <c r="I99" s="88"/>
      <c r="J99" s="39"/>
      <c r="K99" s="70"/>
    </row>
    <row r="100" spans="1:11" ht="119.25" customHeight="1">
      <c r="B100" s="117" t="s">
        <v>62</v>
      </c>
      <c r="C100" s="91" t="s">
        <v>74</v>
      </c>
      <c r="D100" s="91" t="s">
        <v>68</v>
      </c>
      <c r="E100" s="94" t="s">
        <v>63</v>
      </c>
      <c r="F100" s="94">
        <v>610</v>
      </c>
      <c r="G100" s="78">
        <f>3764+229.4</f>
        <v>3993.4</v>
      </c>
      <c r="H100" s="78">
        <v>2840.9</v>
      </c>
      <c r="I100" s="78">
        <v>2698.5</v>
      </c>
      <c r="J100" s="39"/>
      <c r="K100" s="70"/>
    </row>
    <row r="101" spans="1:11" ht="31.5" customHeight="1" thickBot="1">
      <c r="B101" s="118"/>
      <c r="C101" s="93"/>
      <c r="D101" s="93"/>
      <c r="E101" s="96"/>
      <c r="F101" s="96"/>
      <c r="G101" s="79"/>
      <c r="H101" s="79"/>
      <c r="I101" s="79"/>
      <c r="J101" s="39"/>
      <c r="K101" s="70"/>
    </row>
    <row r="102" spans="1:11">
      <c r="B102" s="113" t="s">
        <v>64</v>
      </c>
      <c r="C102" s="121">
        <v>10</v>
      </c>
      <c r="D102" s="127"/>
      <c r="E102" s="89"/>
      <c r="F102" s="89"/>
      <c r="G102" s="87">
        <f>G104</f>
        <v>124</v>
      </c>
      <c r="H102" s="87">
        <v>124</v>
      </c>
      <c r="I102" s="87">
        <v>124</v>
      </c>
      <c r="J102" s="39"/>
      <c r="K102" s="70"/>
    </row>
    <row r="103" spans="1:11" ht="15.75" thickBot="1">
      <c r="B103" s="114"/>
      <c r="C103" s="122"/>
      <c r="D103" s="128"/>
      <c r="E103" s="90"/>
      <c r="F103" s="90"/>
      <c r="G103" s="88"/>
      <c r="H103" s="88"/>
      <c r="I103" s="88"/>
      <c r="J103" s="39"/>
      <c r="K103" s="70"/>
    </row>
    <row r="104" spans="1:11">
      <c r="A104" s="71"/>
      <c r="B104" s="113" t="s">
        <v>65</v>
      </c>
      <c r="C104" s="121">
        <v>10</v>
      </c>
      <c r="D104" s="121" t="s">
        <v>68</v>
      </c>
      <c r="E104" s="89"/>
      <c r="F104" s="89"/>
      <c r="G104" s="131">
        <f>G106</f>
        <v>124</v>
      </c>
      <c r="H104" s="131">
        <v>124</v>
      </c>
      <c r="I104" s="131">
        <v>124</v>
      </c>
      <c r="J104" s="39"/>
      <c r="K104" s="70"/>
    </row>
    <row r="105" spans="1:11" ht="15.75" thickBot="1">
      <c r="A105" s="71"/>
      <c r="B105" s="114"/>
      <c r="C105" s="122"/>
      <c r="D105" s="122"/>
      <c r="E105" s="90"/>
      <c r="F105" s="90"/>
      <c r="G105" s="132"/>
      <c r="H105" s="132"/>
      <c r="I105" s="132"/>
      <c r="J105" s="39"/>
      <c r="K105" s="70"/>
    </row>
    <row r="106" spans="1:11" ht="224.25" customHeight="1">
      <c r="A106" s="71"/>
      <c r="B106" s="133" t="s">
        <v>66</v>
      </c>
      <c r="C106" s="91">
        <v>10</v>
      </c>
      <c r="D106" s="91" t="s">
        <v>68</v>
      </c>
      <c r="E106" s="94" t="s">
        <v>67</v>
      </c>
      <c r="F106" s="94">
        <v>310</v>
      </c>
      <c r="G106" s="78">
        <v>124</v>
      </c>
      <c r="H106" s="78">
        <v>124</v>
      </c>
      <c r="I106" s="78">
        <v>124</v>
      </c>
      <c r="J106" s="39"/>
    </row>
    <row r="107" spans="1:11" ht="15.75" thickBot="1">
      <c r="A107" s="71"/>
      <c r="B107" s="134"/>
      <c r="C107" s="93"/>
      <c r="D107" s="93"/>
      <c r="E107" s="96"/>
      <c r="F107" s="96"/>
      <c r="G107" s="79"/>
      <c r="H107" s="79"/>
      <c r="I107" s="79"/>
      <c r="J107" s="39"/>
    </row>
  </sheetData>
  <mergeCells count="274">
    <mergeCell ref="D1:I1"/>
    <mergeCell ref="D2:I2"/>
    <mergeCell ref="D3:I3"/>
    <mergeCell ref="K96:K97"/>
    <mergeCell ref="H29:H30"/>
    <mergeCell ref="I29:I30"/>
    <mergeCell ref="B31:B32"/>
    <mergeCell ref="B33:B34"/>
    <mergeCell ref="C31:C32"/>
    <mergeCell ref="D31:D32"/>
    <mergeCell ref="E31:E32"/>
    <mergeCell ref="F31:F32"/>
    <mergeCell ref="C28:C29"/>
    <mergeCell ref="I38:I39"/>
    <mergeCell ref="E41:E42"/>
    <mergeCell ref="F41:F42"/>
    <mergeCell ref="G41:G42"/>
    <mergeCell ref="I41:I42"/>
    <mergeCell ref="I31:I32"/>
    <mergeCell ref="I33:I34"/>
    <mergeCell ref="B41:B42"/>
    <mergeCell ref="C50:C51"/>
    <mergeCell ref="D50:D51"/>
    <mergeCell ref="E50:E51"/>
    <mergeCell ref="F50:F51"/>
    <mergeCell ref="G50:G51"/>
    <mergeCell ref="C26:C27"/>
    <mergeCell ref="D26:D27"/>
    <mergeCell ref="E26:E27"/>
    <mergeCell ref="F26:F27"/>
    <mergeCell ref="G26:G27"/>
    <mergeCell ref="H26:H27"/>
    <mergeCell ref="I26:I27"/>
    <mergeCell ref="H50:H51"/>
    <mergeCell ref="E43:E44"/>
    <mergeCell ref="D43:D44"/>
    <mergeCell ref="C43:C44"/>
    <mergeCell ref="C41:C42"/>
    <mergeCell ref="H41:H42"/>
    <mergeCell ref="F24:F25"/>
    <mergeCell ref="G24:G25"/>
    <mergeCell ref="H24:H25"/>
    <mergeCell ref="B38:B39"/>
    <mergeCell ref="G31:G32"/>
    <mergeCell ref="H31:H32"/>
    <mergeCell ref="C33:C34"/>
    <mergeCell ref="D33:D34"/>
    <mergeCell ref="E33:E34"/>
    <mergeCell ref="F33:F34"/>
    <mergeCell ref="G33:G34"/>
    <mergeCell ref="H33:H34"/>
    <mergeCell ref="B35:B36"/>
    <mergeCell ref="C35:C36"/>
    <mergeCell ref="D35:D36"/>
    <mergeCell ref="E35:E36"/>
    <mergeCell ref="F35:F36"/>
    <mergeCell ref="G35:G36"/>
    <mergeCell ref="H35:H36"/>
    <mergeCell ref="G38:G39"/>
    <mergeCell ref="H38:H39"/>
    <mergeCell ref="H62:H64"/>
    <mergeCell ref="C38:C39"/>
    <mergeCell ref="D38:D39"/>
    <mergeCell ref="E38:E39"/>
    <mergeCell ref="F38:F39"/>
    <mergeCell ref="I62:I64"/>
    <mergeCell ref="B52:B53"/>
    <mergeCell ref="B50:B51"/>
    <mergeCell ref="B43:B44"/>
    <mergeCell ref="B45:B46"/>
    <mergeCell ref="H45:H46"/>
    <mergeCell ref="I45:I46"/>
    <mergeCell ref="H43:H44"/>
    <mergeCell ref="I43:I44"/>
    <mergeCell ref="G43:G44"/>
    <mergeCell ref="F43:F44"/>
    <mergeCell ref="C62:C64"/>
    <mergeCell ref="F62:F64"/>
    <mergeCell ref="E62:E64"/>
    <mergeCell ref="D62:D64"/>
    <mergeCell ref="C45:C46"/>
    <mergeCell ref="D45:D46"/>
    <mergeCell ref="F45:F46"/>
    <mergeCell ref="C52:C53"/>
    <mergeCell ref="D52:D53"/>
    <mergeCell ref="H54:H61"/>
    <mergeCell ref="I54:I61"/>
    <mergeCell ref="G52:G53"/>
    <mergeCell ref="H52:H53"/>
    <mergeCell ref="E54:E61"/>
    <mergeCell ref="F54:F61"/>
    <mergeCell ref="G45:G46"/>
    <mergeCell ref="B79:B80"/>
    <mergeCell ref="B65:B66"/>
    <mergeCell ref="C65:C66"/>
    <mergeCell ref="C71:C72"/>
    <mergeCell ref="D71:D72"/>
    <mergeCell ref="E71:E72"/>
    <mergeCell ref="B68:B70"/>
    <mergeCell ref="B71:B72"/>
    <mergeCell ref="B73:B74"/>
    <mergeCell ref="C75:C76"/>
    <mergeCell ref="D75:D76"/>
    <mergeCell ref="E75:E76"/>
    <mergeCell ref="B75:B76"/>
    <mergeCell ref="C54:C61"/>
    <mergeCell ref="D54:D61"/>
    <mergeCell ref="B54:B61"/>
    <mergeCell ref="B62:B64"/>
    <mergeCell ref="G62:G64"/>
    <mergeCell ref="C68:C70"/>
    <mergeCell ref="D68:D70"/>
    <mergeCell ref="E68:E70"/>
    <mergeCell ref="F68:F70"/>
    <mergeCell ref="G68:G70"/>
    <mergeCell ref="E65:E66"/>
    <mergeCell ref="F65:F66"/>
    <mergeCell ref="G65:G66"/>
    <mergeCell ref="D65:D66"/>
    <mergeCell ref="G79:G80"/>
    <mergeCell ref="H79:H80"/>
    <mergeCell ref="I87:J87"/>
    <mergeCell ref="B77:B78"/>
    <mergeCell ref="G71:G72"/>
    <mergeCell ref="H71:H72"/>
    <mergeCell ref="I71:I72"/>
    <mergeCell ref="C73:C74"/>
    <mergeCell ref="D73:D74"/>
    <mergeCell ref="H73:H74"/>
    <mergeCell ref="F73:F74"/>
    <mergeCell ref="E73:E74"/>
    <mergeCell ref="C77:C78"/>
    <mergeCell ref="D77:D78"/>
    <mergeCell ref="E77:E78"/>
    <mergeCell ref="F77:F78"/>
    <mergeCell ref="G73:G74"/>
    <mergeCell ref="I73:I74"/>
    <mergeCell ref="F75:F76"/>
    <mergeCell ref="F71:F72"/>
    <mergeCell ref="G75:G76"/>
    <mergeCell ref="G77:G78"/>
    <mergeCell ref="H65:H66"/>
    <mergeCell ref="I100:I101"/>
    <mergeCell ref="I96:I97"/>
    <mergeCell ref="I98:I99"/>
    <mergeCell ref="I88:J88"/>
    <mergeCell ref="I89:J89"/>
    <mergeCell ref="J91:J93"/>
    <mergeCell ref="H91:H93"/>
    <mergeCell ref="I91:I93"/>
    <mergeCell ref="I68:I70"/>
    <mergeCell ref="H68:H70"/>
    <mergeCell ref="I65:I66"/>
    <mergeCell ref="H75:H76"/>
    <mergeCell ref="I75:I76"/>
    <mergeCell ref="H77:H78"/>
    <mergeCell ref="I77:I78"/>
    <mergeCell ref="H100:H101"/>
    <mergeCell ref="B102:B103"/>
    <mergeCell ref="B104:B105"/>
    <mergeCell ref="I106:I107"/>
    <mergeCell ref="H106:H107"/>
    <mergeCell ref="G106:G107"/>
    <mergeCell ref="F106:F107"/>
    <mergeCell ref="E106:E107"/>
    <mergeCell ref="I102:I103"/>
    <mergeCell ref="G104:G105"/>
    <mergeCell ref="H104:H105"/>
    <mergeCell ref="I104:I105"/>
    <mergeCell ref="C104:C105"/>
    <mergeCell ref="D104:D105"/>
    <mergeCell ref="E104:E105"/>
    <mergeCell ref="F104:F105"/>
    <mergeCell ref="B106:B107"/>
    <mergeCell ref="C106:C107"/>
    <mergeCell ref="D106:D107"/>
    <mergeCell ref="C102:C103"/>
    <mergeCell ref="D102:D103"/>
    <mergeCell ref="E102:E103"/>
    <mergeCell ref="F102:F103"/>
    <mergeCell ref="G102:G103"/>
    <mergeCell ref="H102:H103"/>
    <mergeCell ref="B100:B101"/>
    <mergeCell ref="B98:B99"/>
    <mergeCell ref="C98:C99"/>
    <mergeCell ref="D98:D99"/>
    <mergeCell ref="E98:E99"/>
    <mergeCell ref="F98:F99"/>
    <mergeCell ref="G98:G99"/>
    <mergeCell ref="H98:H99"/>
    <mergeCell ref="B96:B97"/>
    <mergeCell ref="C96:C97"/>
    <mergeCell ref="D96:D97"/>
    <mergeCell ref="E96:E97"/>
    <mergeCell ref="F96:F97"/>
    <mergeCell ref="G96:G97"/>
    <mergeCell ref="H96:H97"/>
    <mergeCell ref="C100:C101"/>
    <mergeCell ref="D100:D101"/>
    <mergeCell ref="E100:E101"/>
    <mergeCell ref="F100:F101"/>
    <mergeCell ref="G100:G101"/>
    <mergeCell ref="D4:I4"/>
    <mergeCell ref="D5:I5"/>
    <mergeCell ref="D7:I7"/>
    <mergeCell ref="I35:I36"/>
    <mergeCell ref="G9:I9"/>
    <mergeCell ref="F22:F23"/>
    <mergeCell ref="E22:E23"/>
    <mergeCell ref="D22:D23"/>
    <mergeCell ref="B16:I16"/>
    <mergeCell ref="B17:I17"/>
    <mergeCell ref="B19:I19"/>
    <mergeCell ref="B18:I18"/>
    <mergeCell ref="H21:I21"/>
    <mergeCell ref="G11:I11"/>
    <mergeCell ref="D12:I12"/>
    <mergeCell ref="D13:I13"/>
    <mergeCell ref="D14:I14"/>
    <mergeCell ref="G22:G23"/>
    <mergeCell ref="H22:H23"/>
    <mergeCell ref="I22:I23"/>
    <mergeCell ref="B26:B27"/>
    <mergeCell ref="C24:C25"/>
    <mergeCell ref="D24:D25"/>
    <mergeCell ref="E24:E25"/>
    <mergeCell ref="K65:K66"/>
    <mergeCell ref="K62:K64"/>
    <mergeCell ref="K68:K70"/>
    <mergeCell ref="A106:A107"/>
    <mergeCell ref="A104:A105"/>
    <mergeCell ref="A96:A97"/>
    <mergeCell ref="A98:A99"/>
    <mergeCell ref="A91:A93"/>
    <mergeCell ref="K91:K93"/>
    <mergeCell ref="K98:K101"/>
    <mergeCell ref="K102:K103"/>
    <mergeCell ref="K104:K105"/>
    <mergeCell ref="C91:C93"/>
    <mergeCell ref="D91:D93"/>
    <mergeCell ref="E91:E93"/>
    <mergeCell ref="F91:F93"/>
    <mergeCell ref="G91:G93"/>
    <mergeCell ref="I79:I80"/>
    <mergeCell ref="I84:J84"/>
    <mergeCell ref="I86:J86"/>
    <mergeCell ref="C79:C80"/>
    <mergeCell ref="D79:D80"/>
    <mergeCell ref="E79:E80"/>
    <mergeCell ref="F79:F80"/>
    <mergeCell ref="K31:K32"/>
    <mergeCell ref="K26:K27"/>
    <mergeCell ref="K24:K25"/>
    <mergeCell ref="K22:K23"/>
    <mergeCell ref="A22:A23"/>
    <mergeCell ref="A24:A25"/>
    <mergeCell ref="A26:A27"/>
    <mergeCell ref="K54:K61"/>
    <mergeCell ref="A54:A61"/>
    <mergeCell ref="A50:A51"/>
    <mergeCell ref="A52:A53"/>
    <mergeCell ref="K50:K51"/>
    <mergeCell ref="K52:K53"/>
    <mergeCell ref="C22:C23"/>
    <mergeCell ref="B22:B23"/>
    <mergeCell ref="B24:B25"/>
    <mergeCell ref="B29:B30"/>
    <mergeCell ref="G29:G30"/>
    <mergeCell ref="I24:I25"/>
    <mergeCell ref="I52:I53"/>
    <mergeCell ref="G54:G61"/>
    <mergeCell ref="I50:I51"/>
    <mergeCell ref="E52:E53"/>
    <mergeCell ref="F52:F53"/>
  </mergeCells>
  <pageMargins left="0.7" right="0.7" top="0.75" bottom="0.75" header="0.3" footer="0.3"/>
  <pageSetup paperSize="9" scale="63"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Бухгалтерия</dc:creator>
  <cp:lastModifiedBy>Бухгалтерия</cp:lastModifiedBy>
  <cp:lastPrinted>2022-12-27T08:38:13Z</cp:lastPrinted>
  <dcterms:created xsi:type="dcterms:W3CDTF">2022-10-05T10:51:27Z</dcterms:created>
  <dcterms:modified xsi:type="dcterms:W3CDTF">2023-04-14T12:01:53Z</dcterms:modified>
</cp:coreProperties>
</file>