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1" i="1"/>
  <c r="D40"/>
  <c r="D39"/>
  <c r="F59" l="1"/>
  <c r="D63"/>
  <c r="F63"/>
  <c r="E63"/>
  <c r="E62" s="1"/>
  <c r="E61" s="1"/>
  <c r="D17"/>
  <c r="E39" l="1"/>
  <c r="E17"/>
  <c r="D31" l="1"/>
  <c r="F62" l="1"/>
  <c r="F61" s="1"/>
  <c r="F54"/>
  <c r="D54"/>
  <c r="D50" s="1"/>
  <c r="E54"/>
  <c r="E32" l="1"/>
  <c r="F32" l="1"/>
  <c r="F38"/>
  <c r="E38"/>
  <c r="F27"/>
  <c r="F25"/>
  <c r="F23"/>
  <c r="F21"/>
  <c r="D25"/>
  <c r="E25"/>
  <c r="E23"/>
  <c r="D23"/>
  <c r="E21"/>
  <c r="F46"/>
  <c r="D46"/>
  <c r="E46"/>
  <c r="E59"/>
  <c r="E56" s="1"/>
  <c r="D59"/>
  <c r="D56" s="1"/>
  <c r="F56"/>
  <c r="F42"/>
  <c r="E42"/>
  <c r="D42"/>
  <c r="F44"/>
  <c r="E44"/>
  <c r="D44"/>
  <c r="F16"/>
  <c r="F15" s="1"/>
  <c r="E16"/>
  <c r="E15" s="1"/>
  <c r="F51"/>
  <c r="F50" s="1"/>
  <c r="E51"/>
  <c r="E50" s="1"/>
  <c r="D51"/>
  <c r="F30"/>
  <c r="E30"/>
  <c r="D32"/>
  <c r="F36"/>
  <c r="F35" s="1"/>
  <c r="E36"/>
  <c r="E27"/>
  <c r="D27"/>
  <c r="D16"/>
  <c r="D15" s="1"/>
  <c r="D30"/>
  <c r="D38"/>
  <c r="D62"/>
  <c r="D61" s="1"/>
  <c r="F49" l="1"/>
  <c r="F48" s="1"/>
  <c r="D49"/>
  <c r="D48" s="1"/>
  <c r="E35"/>
  <c r="E29" s="1"/>
  <c r="F20"/>
  <c r="F19" s="1"/>
  <c r="E20"/>
  <c r="E19" s="1"/>
  <c r="E41"/>
  <c r="E40" s="1"/>
  <c r="F41"/>
  <c r="F40" s="1"/>
  <c r="D35"/>
  <c r="D29" s="1"/>
  <c r="E49"/>
  <c r="E48" s="1"/>
  <c r="F29"/>
  <c r="D20"/>
  <c r="D19" s="1"/>
  <c r="D14" l="1"/>
  <c r="D64"/>
  <c r="F14"/>
  <c r="F64" s="1"/>
  <c r="E14"/>
  <c r="E64" s="1"/>
</calcChain>
</file>

<file path=xl/sharedStrings.xml><?xml version="1.0" encoding="utf-8"?>
<sst xmlns="http://schemas.openxmlformats.org/spreadsheetml/2006/main" count="110" uniqueCount="109">
  <si>
    <t>Код БК РФ</t>
  </si>
  <si>
    <t>Наименование статьи доходов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</si>
  <si>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</si>
  <si>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</si>
  <si>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</si>
  <si>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</si>
  <si>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</si>
  <si>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</si>
  <si>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</si>
  <si>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</si>
  <si>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</si>
  <si>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</si>
  <si>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</si>
  <si>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</si>
  <si>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</si>
  <si>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</si>
  <si>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</si>
  <si>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</si>
  <si>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</si>
  <si>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</si>
  <si>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</si>
  <si>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</si>
  <si>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</si>
  <si>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</si>
  <si>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</si>
  <si>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</si>
  <si>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</si>
  <si>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</si>
  <si>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</si>
  <si>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</si>
  <si>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</si>
  <si>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</si>
  <si>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</si>
  <si>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</si>
  <si>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</si>
  <si>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</si>
  <si>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</si>
  <si>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</si>
  <si>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</si>
  <si>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</si>
  <si>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</si>
  <si>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</si>
  <si>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</si>
  <si>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</si>
  <si>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</si>
  <si>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</si>
  <si>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</si>
  <si>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</si>
  <si>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</si>
  <si>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</si>
  <si>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</si>
  <si>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</si>
  <si>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</si>
  <si>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</si>
  <si>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</si>
  <si>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</si>
  <si>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</si>
  <si>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</si>
  <si>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</si>
  <si>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</si>
  <si>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</si>
  <si>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</si>
  <si>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</si>
  <si>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</si>
  <si>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</si>
  <si>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</si>
  <si>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</si>
  <si>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</si>
  <si>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</si>
  <si>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</si>
  <si>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</si>
  <si>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</si>
  <si>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</si>
  <si>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</si>
  <si>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</si>
  <si>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</si>
  <si>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</si>
  <si>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</si>
  <si>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</si>
  <si>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</si>
  <si>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</si>
  <si>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</si>
  <si>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</si>
  <si>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</si>
  <si>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</si>
  <si>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</si>
  <si>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</si>
  <si>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</si>
  <si>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</si>
  <si>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</si>
  <si>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</si>
  <si>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</si>
  <si>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</si>
  <si>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</si>
  <si>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</si>
  <si>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</si>
  <si>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</si>
  <si>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</si>
  <si>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</si>
  <si>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>2025 год</t>
  </si>
  <si>
    <t>Красносулинского района на 2024 год и на плановый 2025 и 2026 годов"</t>
  </si>
  <si>
    <t>Объем поступлений доходов бюджета поселения  на 2024 год</t>
  </si>
  <si>
    <t>и  на  плановый период  2025 и 2026 годов</t>
  </si>
  <si>
    <t>2026 год</t>
  </si>
  <si>
    <t>2 02 15002 00 0000 150</t>
  </si>
  <si>
    <t>2 02 15002 13 0000 150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</si>
  <si>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</si>
  <si>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</si>
  <si>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от  25.12.2023 № 118 "О бюджете Углеродовского городского поселения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</si>
</sst>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0" fontId="7" fillId="0" borderId="6" xfId="0" applyFont="1" applyBorder="1" applyAlignment="1">
      <alignment vertical="top" wrapText="1"/>
    </xf>
    <xf numFmtId="0" fontId="1" fillId="0" borderId="9" xfId="0" applyFont="1" applyBorder="1" applyAlignment="1">
      <alignment vertical="top"/>
    </xf>
    <xf numFmtId="0" fontId="1" fillId="0" borderId="7" xfId="0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1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65"/>
  <sheetViews>
    <sheetView tabSelected="1" workbookViewId="0">
      <selection activeCell="C7" sqref="C7:F7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0.42578125" customWidth="1"/>
    <col min="6" max="6" width="14.140625" customWidth="1"/>
    <col min="9" max="9" width="13.42578125" customWidth="1"/>
  </cols>
  <sheetData>
    <row r="2" spans="2:6" hidden="1">
      <c r="C2" s="37"/>
      <c r="D2" s="37"/>
      <c r="E2" s="37"/>
      <c r="F2" s="37"/>
    </row>
    <row r="3" spans="2:6">
      <c r="C3" s="37"/>
      <c r="D3" s="37"/>
      <c r="E3" s="62"/>
      <c r="F3" s="62"/>
    </row>
    <row r="4" spans="2:6">
      <c r="C4" s="37"/>
      <c r="D4" s="37"/>
      <c r="E4" s="37"/>
      <c r="F4" s="37"/>
    </row>
    <row r="5" spans="2:6">
      <c r="C5" s="37"/>
      <c r="D5" s="74" t="s">
        <v>94</v>
      </c>
      <c r="E5" s="74"/>
      <c r="F5" s="74"/>
    </row>
    <row r="6" spans="2:6">
      <c r="C6" s="73" t="s">
        <v>95</v>
      </c>
      <c r="D6" s="73"/>
      <c r="E6" s="73"/>
      <c r="F6" s="73"/>
    </row>
    <row r="7" spans="2:6">
      <c r="C7" s="73" t="s">
        <v>108</v>
      </c>
      <c r="D7" s="73"/>
      <c r="E7" s="73"/>
      <c r="F7" s="73"/>
    </row>
    <row r="8" spans="2:6" ht="13.5" customHeight="1">
      <c r="C8" s="73" t="s">
        <v>100</v>
      </c>
      <c r="D8" s="73"/>
      <c r="E8" s="73"/>
      <c r="F8" s="73"/>
    </row>
    <row r="9" spans="2:6" ht="13.5" customHeight="1">
      <c r="C9" s="37"/>
      <c r="D9" s="37"/>
      <c r="E9" s="37"/>
      <c r="F9" s="37"/>
    </row>
    <row r="10" spans="2:6" ht="18.75" customHeight="1">
      <c r="B10" s="71" t="s">
        <v>101</v>
      </c>
      <c r="C10" s="71"/>
      <c r="D10" s="71"/>
      <c r="E10" s="71"/>
      <c r="F10" s="71"/>
    </row>
    <row r="11" spans="2:6" ht="16.5" customHeight="1">
      <c r="B11" s="71" t="s">
        <v>102</v>
      </c>
      <c r="C11" s="72"/>
      <c r="D11" s="72"/>
      <c r="E11" s="72"/>
      <c r="F11" s="72"/>
    </row>
    <row r="12" spans="2:6" ht="15.75" thickBot="1"/>
    <row r="13" spans="2:6" ht="16.5" thickBot="1">
      <c r="B13" s="1" t="s">
        <v>0</v>
      </c>
      <c r="C13" s="2" t="s">
        <v>1</v>
      </c>
      <c r="D13" s="3" t="s">
        <v>2</v>
      </c>
      <c r="E13" s="2" t="s">
        <v>99</v>
      </c>
      <c r="F13" s="3" t="s">
        <v>103</v>
      </c>
    </row>
    <row r="14" spans="2:6" ht="30.75" customHeight="1" thickBot="1">
      <c r="B14" s="4" t="s">
        <v>3</v>
      </c>
      <c r="C14" s="5" t="s">
        <v>4</v>
      </c>
      <c r="D14" s="27">
        <f>D15+D19+D29+D40</f>
        <v>5098.7999999999993</v>
      </c>
      <c r="E14" s="27">
        <f>E15+E19+E29+E40</f>
        <v>4759.3</v>
      </c>
      <c r="F14" s="27">
        <f>F15+F19+F29+F40</f>
        <v>4651.1000000000004</v>
      </c>
    </row>
    <row r="15" spans="2:6" ht="33" customHeight="1" thickBot="1">
      <c r="B15" s="7" t="s">
        <v>5</v>
      </c>
      <c r="C15" s="8" t="s">
        <v>6</v>
      </c>
      <c r="D15" s="58">
        <f>D16</f>
        <v>948.4</v>
      </c>
      <c r="E15" s="59">
        <f>E16</f>
        <v>949</v>
      </c>
      <c r="F15" s="60">
        <f>F16</f>
        <v>770</v>
      </c>
    </row>
    <row r="16" spans="2:6" ht="16.5" thickBot="1">
      <c r="B16" s="9" t="s">
        <v>7</v>
      </c>
      <c r="C16" s="10" t="s">
        <v>8</v>
      </c>
      <c r="D16" s="35">
        <f>D17+D18</f>
        <v>948.4</v>
      </c>
      <c r="E16" s="33">
        <f>E17+E18</f>
        <v>949</v>
      </c>
      <c r="F16" s="33">
        <f>F17+F18</f>
        <v>770</v>
      </c>
    </row>
    <row r="17" spans="2:6" ht="125.25" customHeight="1" thickBot="1">
      <c r="B17" s="12" t="s">
        <v>9</v>
      </c>
      <c r="C17" s="13" t="s">
        <v>10</v>
      </c>
      <c r="D17" s="14">
        <f>747.3+100+100</f>
        <v>947.3</v>
      </c>
      <c r="E17" s="15">
        <f>747.9+200</f>
        <v>947.9</v>
      </c>
      <c r="F17" s="11">
        <v>768.9</v>
      </c>
    </row>
    <row r="18" spans="2:6" ht="75" customHeight="1" thickBot="1">
      <c r="B18" s="16" t="s">
        <v>11</v>
      </c>
      <c r="C18" s="17" t="s">
        <v>12</v>
      </c>
      <c r="D18" s="15">
        <v>1.1000000000000001</v>
      </c>
      <c r="E18" s="15">
        <v>1.1000000000000001</v>
      </c>
      <c r="F18" s="11">
        <v>1.1000000000000001</v>
      </c>
    </row>
    <row r="19" spans="2:6" ht="65.25" customHeight="1" thickBot="1">
      <c r="B19" s="18" t="s">
        <v>13</v>
      </c>
      <c r="C19" s="19" t="s">
        <v>14</v>
      </c>
      <c r="D19" s="55">
        <f>D20</f>
        <v>918.30000000000007</v>
      </c>
      <c r="E19" s="56">
        <f>E20</f>
        <v>947.6</v>
      </c>
      <c r="F19" s="57">
        <f>F20</f>
        <v>1277.9000000000001</v>
      </c>
    </row>
    <row r="20" spans="2:6" ht="49.5" customHeight="1" thickBot="1">
      <c r="B20" s="12" t="s">
        <v>15</v>
      </c>
      <c r="C20" s="20" t="s">
        <v>16</v>
      </c>
      <c r="D20" s="15">
        <f>D21+D23+D25+D27</f>
        <v>918.30000000000007</v>
      </c>
      <c r="E20" s="15">
        <f>E21+E23+E25+E27</f>
        <v>947.6</v>
      </c>
      <c r="F20" s="41">
        <f>F21+F23+F25+F27</f>
        <v>1277.9000000000001</v>
      </c>
    </row>
    <row r="21" spans="2:6" ht="109.5" customHeight="1" thickBot="1">
      <c r="B21" s="16" t="s">
        <v>17</v>
      </c>
      <c r="C21" s="17" t="s">
        <v>18</v>
      </c>
      <c r="D21" s="32">
        <v>424</v>
      </c>
      <c r="E21" s="15">
        <f>E22</f>
        <v>440.3</v>
      </c>
      <c r="F21" s="15">
        <f>F22</f>
        <v>584.29999999999995</v>
      </c>
    </row>
    <row r="22" spans="2:6" ht="189.75" customHeight="1" thickBot="1">
      <c r="B22" s="16" t="s">
        <v>19</v>
      </c>
      <c r="C22" s="21" t="s">
        <v>20</v>
      </c>
      <c r="D22" s="32">
        <v>424</v>
      </c>
      <c r="E22" s="15">
        <v>440.3</v>
      </c>
      <c r="F22" s="15">
        <v>584.29999999999995</v>
      </c>
    </row>
    <row r="23" spans="2:6" ht="138" customHeight="1" thickBot="1">
      <c r="B23" s="16" t="s">
        <v>21</v>
      </c>
      <c r="C23" s="17" t="s">
        <v>22</v>
      </c>
      <c r="D23" s="15">
        <f>D24</f>
        <v>3.1</v>
      </c>
      <c r="E23" s="32">
        <f>E24</f>
        <v>3.2</v>
      </c>
      <c r="F23" s="33">
        <f>F24</f>
        <v>4.4000000000000004</v>
      </c>
    </row>
    <row r="24" spans="2:6" ht="206.25" customHeight="1" thickBot="1">
      <c r="B24" s="16" t="s">
        <v>23</v>
      </c>
      <c r="C24" s="21" t="s">
        <v>24</v>
      </c>
      <c r="D24" s="15">
        <v>3.1</v>
      </c>
      <c r="E24" s="32">
        <v>3.2</v>
      </c>
      <c r="F24" s="33">
        <v>4.4000000000000004</v>
      </c>
    </row>
    <row r="25" spans="2:6" ht="123" customHeight="1" thickBot="1">
      <c r="B25" s="16" t="s">
        <v>25</v>
      </c>
      <c r="C25" s="17" t="s">
        <v>26</v>
      </c>
      <c r="D25" s="15">
        <f>D26</f>
        <v>558.5</v>
      </c>
      <c r="E25" s="15">
        <f>E26</f>
        <v>570.9</v>
      </c>
      <c r="F25" s="15">
        <f>F26</f>
        <v>789.2</v>
      </c>
    </row>
    <row r="26" spans="2:6" ht="184.5" customHeight="1" thickBot="1">
      <c r="B26" s="16" t="s">
        <v>27</v>
      </c>
      <c r="C26" s="21" t="s">
        <v>28</v>
      </c>
      <c r="D26" s="15">
        <v>558.5</v>
      </c>
      <c r="E26" s="15">
        <v>570.9</v>
      </c>
      <c r="F26" s="15">
        <v>789.2</v>
      </c>
    </row>
    <row r="27" spans="2:6" ht="120.75" thickBot="1">
      <c r="B27" s="16" t="s">
        <v>29</v>
      </c>
      <c r="C27" s="22" t="s">
        <v>30</v>
      </c>
      <c r="D27" s="15">
        <f>D28</f>
        <v>-67.3</v>
      </c>
      <c r="E27" s="15">
        <f>E28</f>
        <v>-66.8</v>
      </c>
      <c r="F27" s="15">
        <f>F28</f>
        <v>-100</v>
      </c>
    </row>
    <row r="28" spans="2:6" ht="185.25" customHeight="1" thickBot="1">
      <c r="B28" s="16" t="s">
        <v>31</v>
      </c>
      <c r="C28" s="22" t="s">
        <v>32</v>
      </c>
      <c r="D28" s="32">
        <v>-67.3</v>
      </c>
      <c r="E28" s="15">
        <v>-66.8</v>
      </c>
      <c r="F28" s="15">
        <v>-100</v>
      </c>
    </row>
    <row r="29" spans="2:6" ht="24.75" customHeight="1" thickBot="1">
      <c r="B29" s="7" t="s">
        <v>33</v>
      </c>
      <c r="C29" s="8" t="s">
        <v>34</v>
      </c>
      <c r="D29" s="34">
        <f>D30+D32+D35</f>
        <v>2904.3999999999996</v>
      </c>
      <c r="E29" s="34">
        <f>E30+E32+E35</f>
        <v>2526.5</v>
      </c>
      <c r="F29" s="34">
        <f>F30+F32+F35</f>
        <v>2258.1</v>
      </c>
    </row>
    <row r="30" spans="2:6" ht="30" customHeight="1" thickBot="1">
      <c r="B30" s="16" t="s">
        <v>35</v>
      </c>
      <c r="C30" s="23" t="s">
        <v>36</v>
      </c>
      <c r="D30" s="53">
        <f>D31</f>
        <v>176</v>
      </c>
      <c r="E30" s="51">
        <f>E31</f>
        <v>126</v>
      </c>
      <c r="F30" s="52">
        <f>F31</f>
        <v>126</v>
      </c>
    </row>
    <row r="31" spans="2:6" ht="84" customHeight="1" thickBot="1">
      <c r="B31" s="16" t="s">
        <v>37</v>
      </c>
      <c r="C31" s="23" t="s">
        <v>38</v>
      </c>
      <c r="D31" s="32">
        <f>126+50</f>
        <v>176</v>
      </c>
      <c r="E31" s="15">
        <v>126</v>
      </c>
      <c r="F31" s="11">
        <v>126</v>
      </c>
    </row>
    <row r="32" spans="2:6" ht="23.25" customHeight="1" thickBot="1">
      <c r="B32" s="24" t="s">
        <v>39</v>
      </c>
      <c r="C32" s="17" t="s">
        <v>40</v>
      </c>
      <c r="D32" s="53">
        <f>D33+D34</f>
        <v>992</v>
      </c>
      <c r="E32" s="53">
        <f>E33+E34</f>
        <v>1031.7</v>
      </c>
      <c r="F32" s="54">
        <f>F33+F34</f>
        <v>1073.0999999999999</v>
      </c>
    </row>
    <row r="33" spans="2:14" ht="33.75" customHeight="1" thickBot="1">
      <c r="B33" s="25" t="s">
        <v>41</v>
      </c>
      <c r="C33" s="26" t="s">
        <v>42</v>
      </c>
      <c r="D33" s="32">
        <v>22</v>
      </c>
      <c r="E33" s="32">
        <v>23</v>
      </c>
      <c r="F33" s="33">
        <v>24</v>
      </c>
      <c r="I33" s="42"/>
      <c r="J33" s="42"/>
      <c r="K33" s="42"/>
    </row>
    <row r="34" spans="2:14" ht="28.5" customHeight="1" thickBot="1">
      <c r="B34" s="16" t="s">
        <v>43</v>
      </c>
      <c r="C34" s="17" t="s">
        <v>44</v>
      </c>
      <c r="D34" s="32">
        <v>970</v>
      </c>
      <c r="E34" s="15">
        <v>1008.7</v>
      </c>
      <c r="F34" s="11">
        <v>1049.0999999999999</v>
      </c>
      <c r="I34" s="42"/>
    </row>
    <row r="35" spans="2:14" ht="16.5" thickBot="1">
      <c r="B35" s="16" t="s">
        <v>45</v>
      </c>
      <c r="C35" s="23" t="s">
        <v>46</v>
      </c>
      <c r="D35" s="53">
        <f>D36+D38</f>
        <v>1736.3999999999999</v>
      </c>
      <c r="E35" s="53">
        <f>E36+E38</f>
        <v>1368.8</v>
      </c>
      <c r="F35" s="54">
        <f>F36+F38</f>
        <v>1059</v>
      </c>
    </row>
    <row r="36" spans="2:14" ht="18.75" customHeight="1" thickBot="1">
      <c r="B36" s="16" t="s">
        <v>47</v>
      </c>
      <c r="C36" s="23" t="s">
        <v>48</v>
      </c>
      <c r="D36" s="32">
        <v>365</v>
      </c>
      <c r="E36" s="32">
        <f>E37</f>
        <v>365</v>
      </c>
      <c r="F36" s="33">
        <f>F37</f>
        <v>365</v>
      </c>
      <c r="L36" s="42"/>
      <c r="M36" s="42"/>
      <c r="N36" s="42"/>
    </row>
    <row r="37" spans="2:14" ht="60.75" customHeight="1" thickBot="1">
      <c r="B37" s="16" t="s">
        <v>49</v>
      </c>
      <c r="C37" s="23" t="s">
        <v>50</v>
      </c>
      <c r="D37" s="32">
        <v>365</v>
      </c>
      <c r="E37" s="32">
        <v>365</v>
      </c>
      <c r="F37" s="33">
        <v>365</v>
      </c>
    </row>
    <row r="38" spans="2:14" ht="29.25" customHeight="1" thickBot="1">
      <c r="B38" s="16" t="s">
        <v>51</v>
      </c>
      <c r="C38" s="23" t="s">
        <v>52</v>
      </c>
      <c r="D38" s="53">
        <f>D39</f>
        <v>1371.3999999999999</v>
      </c>
      <c r="E38" s="53">
        <f>E39</f>
        <v>1003.8</v>
      </c>
      <c r="F38" s="54">
        <f>F39</f>
        <v>694</v>
      </c>
    </row>
    <row r="39" spans="2:14" ht="66" customHeight="1" thickBot="1">
      <c r="B39" s="16" t="s">
        <v>53</v>
      </c>
      <c r="C39" s="23" t="s">
        <v>54</v>
      </c>
      <c r="D39" s="32">
        <f>979.6+400-8.2</f>
        <v>1371.3999999999999</v>
      </c>
      <c r="E39" s="32">
        <f>694+309.8</f>
        <v>1003.8</v>
      </c>
      <c r="F39" s="33">
        <v>694</v>
      </c>
    </row>
    <row r="40" spans="2:14" ht="78" customHeight="1" thickBot="1">
      <c r="B40" s="7" t="s">
        <v>55</v>
      </c>
      <c r="C40" s="8" t="s">
        <v>56</v>
      </c>
      <c r="D40" s="34">
        <f>D41</f>
        <v>327.7</v>
      </c>
      <c r="E40" s="34">
        <f t="shared" ref="E40:F40" si="0">E41</f>
        <v>336.2</v>
      </c>
      <c r="F40" s="34">
        <f t="shared" si="0"/>
        <v>345.1</v>
      </c>
    </row>
    <row r="41" spans="2:14" ht="138.75" customHeight="1" thickBot="1">
      <c r="B41" s="16" t="s">
        <v>57</v>
      </c>
      <c r="C41" s="23" t="s">
        <v>58</v>
      </c>
      <c r="D41" s="32">
        <f>D42+D44+D46</f>
        <v>327.7</v>
      </c>
      <c r="E41" s="32">
        <f t="shared" ref="E41:F41" si="1">E42+E44+E46</f>
        <v>336.2</v>
      </c>
      <c r="F41" s="32">
        <f t="shared" si="1"/>
        <v>345.1</v>
      </c>
    </row>
    <row r="42" spans="2:14" ht="108.75" customHeight="1" thickBot="1">
      <c r="B42" s="16" t="s">
        <v>59</v>
      </c>
      <c r="C42" s="23" t="s">
        <v>60</v>
      </c>
      <c r="D42" s="15">
        <f>D43</f>
        <v>213.7</v>
      </c>
      <c r="E42" s="32">
        <f>E43</f>
        <v>222.2</v>
      </c>
      <c r="F42" s="11">
        <f>F43</f>
        <v>231.1</v>
      </c>
    </row>
    <row r="43" spans="2:14" ht="121.5" customHeight="1" thickBot="1">
      <c r="B43" s="16" t="s">
        <v>61</v>
      </c>
      <c r="C43" s="23" t="s">
        <v>62</v>
      </c>
      <c r="D43" s="15">
        <v>213.7</v>
      </c>
      <c r="E43" s="32">
        <v>222.2</v>
      </c>
      <c r="F43" s="11">
        <v>231.1</v>
      </c>
    </row>
    <row r="44" spans="2:14" ht="63.75" customHeight="1" thickBot="1">
      <c r="B44" s="16" t="s">
        <v>63</v>
      </c>
      <c r="C44" s="23" t="s">
        <v>64</v>
      </c>
      <c r="D44" s="53">
        <f>D45</f>
        <v>60.7</v>
      </c>
      <c r="E44" s="53">
        <f>E45</f>
        <v>60.7</v>
      </c>
      <c r="F44" s="54">
        <f>F45</f>
        <v>60.7</v>
      </c>
    </row>
    <row r="45" spans="2:14" ht="64.5" customHeight="1" thickBot="1">
      <c r="B45" s="16" t="s">
        <v>65</v>
      </c>
      <c r="C45" s="23" t="s">
        <v>66</v>
      </c>
      <c r="D45" s="32">
        <v>60.7</v>
      </c>
      <c r="E45" s="32">
        <v>60.7</v>
      </c>
      <c r="F45" s="32">
        <v>60.7</v>
      </c>
    </row>
    <row r="46" spans="2:14" ht="153.75" customHeight="1" thickBot="1">
      <c r="B46" s="16" t="s">
        <v>97</v>
      </c>
      <c r="C46" s="23" t="s">
        <v>96</v>
      </c>
      <c r="D46" s="32">
        <f>D47</f>
        <v>53.3</v>
      </c>
      <c r="E46" s="32">
        <f>E47</f>
        <v>53.3</v>
      </c>
      <c r="F46" s="32">
        <f>F47</f>
        <v>53.3</v>
      </c>
    </row>
    <row r="47" spans="2:14" ht="161.25" customHeight="1" thickBot="1">
      <c r="B47" s="16" t="s">
        <v>98</v>
      </c>
      <c r="C47" s="23" t="s">
        <v>96</v>
      </c>
      <c r="D47" s="32">
        <v>53.3</v>
      </c>
      <c r="E47" s="32">
        <v>53.3</v>
      </c>
      <c r="F47" s="32">
        <v>53.3</v>
      </c>
    </row>
    <row r="48" spans="2:14" ht="30.75" customHeight="1" thickBot="1">
      <c r="B48" s="4" t="s">
        <v>67</v>
      </c>
      <c r="C48" s="5" t="s">
        <v>68</v>
      </c>
      <c r="D48" s="27">
        <f>D49</f>
        <v>37272.9</v>
      </c>
      <c r="E48" s="27">
        <f t="shared" ref="E48:F48" si="2">E49</f>
        <v>39433.800000000003</v>
      </c>
      <c r="F48" s="27">
        <f t="shared" si="2"/>
        <v>76386.599999999991</v>
      </c>
    </row>
    <row r="49" spans="1:6" ht="63.75" customHeight="1" thickBot="1">
      <c r="B49" s="7" t="s">
        <v>69</v>
      </c>
      <c r="C49" s="8" t="s">
        <v>70</v>
      </c>
      <c r="D49" s="36">
        <f>D50+D56+D61</f>
        <v>37272.9</v>
      </c>
      <c r="E49" s="36">
        <f>E50+E56+E61</f>
        <v>39433.800000000003</v>
      </c>
      <c r="F49" s="36">
        <f>F50+F56+F61</f>
        <v>76386.599999999991</v>
      </c>
    </row>
    <row r="50" spans="1:6" ht="34.5" customHeight="1" thickBot="1">
      <c r="B50" s="16" t="s">
        <v>71</v>
      </c>
      <c r="C50" s="22" t="s">
        <v>72</v>
      </c>
      <c r="D50" s="48">
        <f>D51+D54</f>
        <v>9537.2000000000007</v>
      </c>
      <c r="E50" s="49">
        <f t="shared" ref="D50:F51" si="3">E51</f>
        <v>7484.7</v>
      </c>
      <c r="F50" s="50">
        <f t="shared" si="3"/>
        <v>7313.1</v>
      </c>
    </row>
    <row r="51" spans="1:6" ht="32.25" customHeight="1">
      <c r="B51" s="44" t="s">
        <v>73</v>
      </c>
      <c r="C51" s="43" t="s">
        <v>74</v>
      </c>
      <c r="D51" s="45">
        <f t="shared" si="3"/>
        <v>8914.6</v>
      </c>
      <c r="E51" s="46">
        <f t="shared" si="3"/>
        <v>7484.7</v>
      </c>
      <c r="F51" s="47">
        <f t="shared" si="3"/>
        <v>7313.1</v>
      </c>
    </row>
    <row r="52" spans="1:6" ht="46.5" customHeight="1">
      <c r="A52" s="61"/>
      <c r="B52" s="63" t="s">
        <v>75</v>
      </c>
      <c r="C52" s="65" t="s">
        <v>76</v>
      </c>
      <c r="D52" s="67">
        <v>8914.6</v>
      </c>
      <c r="E52" s="69">
        <v>7484.7</v>
      </c>
      <c r="F52" s="75">
        <v>7313.1</v>
      </c>
    </row>
    <row r="53" spans="1:6" ht="26.25" customHeight="1">
      <c r="A53" s="61"/>
      <c r="B53" s="64"/>
      <c r="C53" s="66"/>
      <c r="D53" s="68"/>
      <c r="E53" s="70"/>
      <c r="F53" s="76"/>
    </row>
    <row r="54" spans="1:6" ht="48" customHeight="1" thickBot="1">
      <c r="B54" s="16" t="s">
        <v>104</v>
      </c>
      <c r="C54" s="22" t="s">
        <v>106</v>
      </c>
      <c r="D54" s="48">
        <f t="shared" ref="D54:F54" si="4">D55</f>
        <v>622.6</v>
      </c>
      <c r="E54" s="49">
        <f t="shared" si="4"/>
        <v>0</v>
      </c>
      <c r="F54" s="50">
        <f t="shared" si="4"/>
        <v>0</v>
      </c>
    </row>
    <row r="55" spans="1:6" ht="48.75" customHeight="1" thickBot="1">
      <c r="B55" s="16" t="s">
        <v>105</v>
      </c>
      <c r="C55" s="22" t="s">
        <v>107</v>
      </c>
      <c r="D55" s="15">
        <v>622.6</v>
      </c>
      <c r="E55" s="14">
        <v>0</v>
      </c>
      <c r="F55" s="28">
        <v>0</v>
      </c>
    </row>
    <row r="56" spans="1:6" ht="37.5" customHeight="1" thickBot="1">
      <c r="B56" s="38" t="s">
        <v>77</v>
      </c>
      <c r="C56" s="31" t="s">
        <v>78</v>
      </c>
      <c r="D56" s="40">
        <f>D57+D59</f>
        <v>141.19999999999999</v>
      </c>
      <c r="E56" s="39">
        <f t="shared" ref="E56:F56" si="5">E57+E59</f>
        <v>155.19999999999999</v>
      </c>
      <c r="F56" s="39">
        <f t="shared" si="5"/>
        <v>169.29999999999998</v>
      </c>
    </row>
    <row r="57" spans="1:6" ht="50.25" customHeight="1" thickBot="1">
      <c r="B57" s="16" t="s">
        <v>79</v>
      </c>
      <c r="C57" s="23" t="s">
        <v>80</v>
      </c>
      <c r="D57" s="51">
        <v>0.2</v>
      </c>
      <c r="E57" s="51">
        <v>0.2</v>
      </c>
      <c r="F57" s="52">
        <v>0.2</v>
      </c>
    </row>
    <row r="58" spans="1:6" ht="66.75" customHeight="1" thickBot="1">
      <c r="B58" s="16" t="s">
        <v>81</v>
      </c>
      <c r="C58" s="23" t="s">
        <v>82</v>
      </c>
      <c r="D58" s="15">
        <v>0.2</v>
      </c>
      <c r="E58" s="15">
        <v>0.2</v>
      </c>
      <c r="F58" s="11">
        <v>0.2</v>
      </c>
    </row>
    <row r="59" spans="1:6" ht="72" customHeight="1" thickBot="1">
      <c r="B59" s="16" t="s">
        <v>83</v>
      </c>
      <c r="C59" s="23" t="s">
        <v>84</v>
      </c>
      <c r="D59" s="15">
        <f>D60</f>
        <v>141</v>
      </c>
      <c r="E59" s="15">
        <f>E60</f>
        <v>155</v>
      </c>
      <c r="F59" s="11">
        <f>F60</f>
        <v>169.1</v>
      </c>
    </row>
    <row r="60" spans="1:6" ht="78" customHeight="1" thickBot="1">
      <c r="B60" s="16" t="s">
        <v>85</v>
      </c>
      <c r="C60" s="23" t="s">
        <v>86</v>
      </c>
      <c r="D60" s="15">
        <v>141</v>
      </c>
      <c r="E60" s="15">
        <v>155</v>
      </c>
      <c r="F60" s="11">
        <v>169.1</v>
      </c>
    </row>
    <row r="61" spans="1:6" ht="28.5" customHeight="1" thickBot="1">
      <c r="B61" s="16" t="s">
        <v>87</v>
      </c>
      <c r="C61" s="23" t="s">
        <v>88</v>
      </c>
      <c r="D61" s="27">
        <f t="shared" ref="D61:F62" si="6">D62</f>
        <v>27594.5</v>
      </c>
      <c r="E61" s="6">
        <f t="shared" si="6"/>
        <v>31793.9</v>
      </c>
      <c r="F61" s="6">
        <f t="shared" si="6"/>
        <v>68904.2</v>
      </c>
    </row>
    <row r="62" spans="1:6" ht="37.5" customHeight="1" thickBot="1">
      <c r="B62" s="16" t="s">
        <v>89</v>
      </c>
      <c r="C62" s="23" t="s">
        <v>90</v>
      </c>
      <c r="D62" s="14">
        <f t="shared" si="6"/>
        <v>27594.5</v>
      </c>
      <c r="E62" s="15">
        <f t="shared" si="6"/>
        <v>31793.9</v>
      </c>
      <c r="F62" s="15">
        <f t="shared" si="6"/>
        <v>68904.2</v>
      </c>
    </row>
    <row r="63" spans="1:6" ht="54.75" customHeight="1" thickBot="1">
      <c r="B63" s="16" t="s">
        <v>91</v>
      </c>
      <c r="C63" s="23" t="s">
        <v>92</v>
      </c>
      <c r="D63" s="14">
        <f>24383.5+3211</f>
        <v>27594.5</v>
      </c>
      <c r="E63" s="15">
        <f>31793.9</f>
        <v>31793.9</v>
      </c>
      <c r="F63" s="15">
        <f>68904.2</f>
        <v>68904.2</v>
      </c>
    </row>
    <row r="64" spans="1:6" ht="16.5" thickBot="1">
      <c r="B64" s="16"/>
      <c r="C64" s="29" t="s">
        <v>93</v>
      </c>
      <c r="D64" s="27">
        <f>D48+D14</f>
        <v>42371.7</v>
      </c>
      <c r="E64" s="27">
        <f>E48+E14</f>
        <v>44193.100000000006</v>
      </c>
      <c r="F64" s="27">
        <f>F48+F14</f>
        <v>81037.7</v>
      </c>
    </row>
    <row r="65" spans="2:2" ht="15.75">
      <c r="B65" s="30"/>
    </row>
  </sheetData>
  <mergeCells count="13">
    <mergeCell ref="A52:A53"/>
    <mergeCell ref="E3:F3"/>
    <mergeCell ref="B52:B53"/>
    <mergeCell ref="C52:C53"/>
    <mergeCell ref="D52:D53"/>
    <mergeCell ref="E52:E53"/>
    <mergeCell ref="B10:F10"/>
    <mergeCell ref="B11:F11"/>
    <mergeCell ref="C7:F7"/>
    <mergeCell ref="C8:F8"/>
    <mergeCell ref="D5:F5"/>
    <mergeCell ref="C6:F6"/>
    <mergeCell ref="F52:F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2023-12-26T08:21:12Z</dcterms:modified>
</cp:coreProperties>
</file>