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0" yWindow="75" windowWidth="28755" windowHeight="12600"/>
  </bookViews>
  <sheets>
    <sheet name="Лист1" sheetId="1" r:id="rId1"/>
    <sheet name="Лист2" sheetId="2" r:id="rId2"/>
    <sheet name="Лист3" sheetId="3" r:id="rId3"/>
  </sheets>
  <calcPr calcId="125725"/>
</workbook>
</file>

<file path=xl/calcChain.xml><?xml version="1.0" encoding="utf-8"?>
<calcChain xmlns="http://schemas.openxmlformats.org/spreadsheetml/2006/main">
  <c r="M72" i="1"/>
  <c r="M69"/>
  <c r="M68"/>
  <c r="M62"/>
  <c r="M60"/>
  <c r="M59"/>
  <c r="M41"/>
  <c r="M35"/>
  <c r="M34"/>
  <c r="M28"/>
  <c r="M27"/>
  <c r="M26" l="1"/>
  <c r="M25" s="1"/>
</calcChain>
</file>

<file path=xl/sharedStrings.xml><?xml version="1.0" encoding="utf-8"?>
<sst xmlns="http://schemas.openxmlformats.org/spreadsheetml/2006/main" count="147" uniqueCount="97">
  <si>
    <t>Наименование</t>
  </si>
  <si>
    <t>Вед</t>
  </si>
  <si>
    <t>Рз</t>
  </si>
  <si>
    <t>ПР</t>
  </si>
  <si>
    <t>ЦСР</t>
  </si>
  <si>
    <t>ВР</t>
  </si>
  <si>
    <t>2024 год</t>
  </si>
  <si>
    <t>ВСЕГО</t>
  </si>
  <si>
    <t>9 866,7</t>
  </si>
  <si>
    <t>Администрация Углеродовского городского поселения</t>
  </si>
  <si>
    <r>
      <t xml:space="preserve">Расходы на выплаты по оплате труда работников органа местного самоуправления Углеродовского городского поселения в рамках подпрограммы </t>
    </r>
    <r>
      <rPr>
        <sz val="10"/>
        <color rgb="FF000000"/>
        <rFont val="Times New Roman"/>
        <family val="1"/>
        <charset val="204"/>
      </rPr>
      <t xml:space="preserve">«Нормативно-методическое обеспечение и организация бюджетного процесса» муниципальной программы </t>
    </r>
    <r>
      <rPr>
        <sz val="10"/>
        <color theme="1"/>
        <rFont val="Times New Roman"/>
        <family val="1"/>
        <charset val="204"/>
      </rPr>
      <t xml:space="preserve">Углеродовского городского </t>
    </r>
    <r>
      <rPr>
        <sz val="10"/>
        <color rgb="FF000000"/>
        <rFont val="Times New Roman"/>
        <family val="1"/>
        <charset val="204"/>
      </rPr>
      <t>поселения «Управление муниципальными финансами»</t>
    </r>
    <r>
      <rPr>
        <sz val="10"/>
        <color theme="1"/>
        <rFont val="Times New Roman"/>
        <family val="1"/>
        <charset val="204"/>
      </rPr>
      <t xml:space="preserve"> (Расходы на выплаты персоналу государственных (муниципальных) органов)</t>
    </r>
  </si>
  <si>
    <t>01 2 00 00110</t>
  </si>
  <si>
    <r>
      <t xml:space="preserve">Расходы на обеспечение функций органа местного самоуправления Углеродовского городского поселения в рамках подпрограммы </t>
    </r>
    <r>
      <rPr>
        <sz val="10"/>
        <color rgb="FF000000"/>
        <rFont val="Times New Roman"/>
        <family val="1"/>
        <charset val="204"/>
      </rPr>
      <t xml:space="preserve">«Нормативно-методическое обеспечение и организация бюджетного процесса» муниципальной программы </t>
    </r>
    <r>
      <rPr>
        <sz val="10"/>
        <color theme="1"/>
        <rFont val="Times New Roman"/>
        <family val="1"/>
        <charset val="204"/>
      </rPr>
      <t xml:space="preserve">Углеродовского городского </t>
    </r>
    <r>
      <rPr>
        <sz val="10"/>
        <color rgb="FF000000"/>
        <rFont val="Times New Roman"/>
        <family val="1"/>
        <charset val="204"/>
      </rPr>
      <t>поселения  «Управление муниципальными финансами» (</t>
    </r>
    <r>
      <rPr>
        <sz val="10"/>
        <color theme="1"/>
        <rFont val="Times New Roman"/>
        <family val="1"/>
        <charset val="204"/>
      </rPr>
      <t>Иные закупки товаров, работ и услуг для обеспечения государственных (муниципальных) нужд)</t>
    </r>
  </si>
  <si>
    <t>01 2 00 00190</t>
  </si>
  <si>
    <t>Расходы на осуществление полномочий по определению в соответствии с частью 1 статьи 11.2 Областного закона от 25 октября 2002 года № 273-ЗС «Об административных правонарушениях» перечня должностных лиц, уполномоченных составлять протоколы об административных правонарушениях, по иным непрограммным расходам в рамках непрограммных расходов органа местного самоуправления Углеродовского городского поселения  (Иные закупки товаров, работ и услуг для обеспечения государственных (муниципальных) нужд)</t>
  </si>
  <si>
    <t>99 9 00 72390</t>
  </si>
  <si>
    <t>Резервный фонд Администрации Углеродовского городского поселения на финансовое обеспечение непредвиденных расходов в рамках непрограммных расходов органа местного самоуправления Углеродовского городского поселения (Резервные средства)</t>
  </si>
  <si>
    <t>99 1 00 90300</t>
  </si>
  <si>
    <t>Взносы в Ассоциацию «Совет муниципальных образований Ростовской области» в рамках подпрограммы «Нормативно-методическое обеспечение и организация бюджетного процесса» муниципальной программы Углеродовского городского поселения «Управление муниципальными финансами» (Уплата налогов, сборов и иных платежей)</t>
  </si>
  <si>
    <t>01 2 00 20130</t>
  </si>
  <si>
    <r>
      <t xml:space="preserve">Реализация направления расходов в рамках подпрограммы </t>
    </r>
    <r>
      <rPr>
        <sz val="10"/>
        <color rgb="FF000000"/>
        <rFont val="Times New Roman"/>
        <family val="1"/>
        <charset val="204"/>
      </rPr>
      <t xml:space="preserve">«Нормативно-методическое обеспечение и организация бюджетного процесса» муниципальной программы </t>
    </r>
    <r>
      <rPr>
        <sz val="10"/>
        <color theme="1"/>
        <rFont val="Times New Roman"/>
        <family val="1"/>
        <charset val="204"/>
      </rPr>
      <t xml:space="preserve">Углеродовского городского </t>
    </r>
    <r>
      <rPr>
        <sz val="10"/>
        <color rgb="FF000000"/>
        <rFont val="Times New Roman"/>
        <family val="1"/>
        <charset val="204"/>
      </rPr>
      <t>поселения «Управление муниципальными финансами» (</t>
    </r>
    <r>
      <rPr>
        <sz val="10"/>
        <color theme="1"/>
        <rFont val="Times New Roman"/>
        <family val="1"/>
        <charset val="204"/>
      </rPr>
      <t>Уплата налогов, сборов и иных платежей)</t>
    </r>
  </si>
  <si>
    <t>01 2 00 99990</t>
  </si>
  <si>
    <t>Официальная публикация нормативно-правовых актов Углеродовского городского поселения, проектов правовых актов Углеродовского городского поселения и иных информационных материалов в средствах массовой информации в рамках подпрограммы «Обеспечение реализации муниципальной программы Углеродовского городского поселения  «Муниципальная политика» муниципальной программы Углеродовского городского поселения «Муниципальная политика» (Иные закупки товаров, работ и услуг для обеспечения государственных (муниципальных) нужд)</t>
  </si>
  <si>
    <t>06 2 00 20220</t>
  </si>
  <si>
    <t>Условно утверждаемые расходы по иным непрограммным расходам в рамках непрограммных расходов органа местного самоуправления Углеродовского городского поселения (Специальные расходы)</t>
  </si>
  <si>
    <t>99 9 00 90110</t>
  </si>
  <si>
    <t>Исполнение судебных актов, предусматривающих обращение взыскания на средства бюджета Углеродовского городского поселения по иным непрограммным расходам в рамках непрограммных расходов органов местного самоуправления Углеродовского городского поселения(Исполнение судебных актов Российской Федерации и мировых соглашений по возмещению причиненного вреда)</t>
  </si>
  <si>
    <t>99 9 00 90120</t>
  </si>
  <si>
    <t>Расходы на осуществление первичного воинского учета на территориях, где отсутствуют военные комиссариаты по иным непрограммным расходам в рамках непрограммных расходов органа местного самоуправления Углеродовского городского поселения  (Расходы на выплаты персоналу государственных (муниципальных) органов)</t>
  </si>
  <si>
    <t>99 9  00 51180</t>
  </si>
  <si>
    <t>Расходы на осуществление первичного воинского учета на территориях, где отсутствуют военные комиссариаты по иным непрограммным расходам в рамках непрограммных расходов органа местного самоуправления Углеродовского городского поселения  (Иные закупки товаров, работ и услуг для обеспечения государственных (муниципальных) нужд)</t>
  </si>
  <si>
    <t>Мероприятия по повышению уровня пожарной безопасности населения и территории поселения в рамках подпрограммы «Пожарная безопасность» муниципальной программы Углеродовского городского поселения «Защита населения и территории от чрезвычайных ситуаций, обеспечение пожарной безопасности и безопасности людей на водных объектах» (Иные закупки товаров, работ и услуг для обеспечения государственных (муниципальных) нужд)</t>
  </si>
  <si>
    <t>03 1 00 20020</t>
  </si>
  <si>
    <t>Мероприятия по предупреждению чрезвычайных ситуаций и пропаганде среди населения безопасности жизнедеятельности, обучение действиям при возникновении чрезвычайных ситуаций в рамках подпрограммы «Защита от чрезвычайных ситуаций» муниципальной программы Углеродовского городского поселения «Защита населения и территории от чрезвычайных ситуаций, обеспечение пожарной безопасности и безопасности людей на водных объектах» (Иные закупки товаров, работ и услуг для обеспечения государственных (муниципальных) нужд)</t>
  </si>
  <si>
    <t>03 2 00 20030</t>
  </si>
  <si>
    <r>
      <t xml:space="preserve">Межбюджетные трансферты, перечисляемые из бюджета поселения бюджету Красносулинского района и направляемые на финансирование расходов, связанных с передачей осуществления части полномочий органа местного самоуправления поселения органам местного самоуправления муниципального образования «Красносулинский район» в рамках подпрограммы </t>
    </r>
    <r>
      <rPr>
        <sz val="10"/>
        <color rgb="FF000000"/>
        <rFont val="Times New Roman"/>
        <family val="1"/>
        <charset val="204"/>
      </rPr>
      <t xml:space="preserve">«Защита от чрезвычайных ситуаций» муниципальной программы </t>
    </r>
    <r>
      <rPr>
        <sz val="10"/>
        <color theme="1"/>
        <rFont val="Times New Roman"/>
        <family val="1"/>
        <charset val="204"/>
      </rPr>
      <t xml:space="preserve">Углеродовского городского </t>
    </r>
    <r>
      <rPr>
        <sz val="10"/>
        <color rgb="FF000000"/>
        <rFont val="Times New Roman"/>
        <family val="1"/>
        <charset val="204"/>
      </rPr>
      <t xml:space="preserve">поселения «Защита населения и территории от чрезвычайных ситуаций, обеспечение пожарной безопасности и безопасности людей на водных объектах» </t>
    </r>
    <r>
      <rPr>
        <sz val="10"/>
        <color theme="1"/>
        <rFont val="Times New Roman"/>
        <family val="1"/>
        <charset val="204"/>
      </rPr>
      <t>(Иные межбюджетные трансферты)</t>
    </r>
  </si>
  <si>
    <t>03 2 00 85010</t>
  </si>
  <si>
    <r>
      <t>Мероприятия по ремонту и содержанию автомобильных дорог общего пользования местного значения</t>
    </r>
    <r>
      <rPr>
        <sz val="10"/>
        <color rgb="FF000000"/>
        <rFont val="Times New Roman"/>
        <family val="1"/>
        <charset val="204"/>
      </rPr>
      <t xml:space="preserve"> в рамках подпрограммы «Развитие транспортной инфраструктуры </t>
    </r>
    <r>
      <rPr>
        <sz val="10"/>
        <color theme="1"/>
        <rFont val="Times New Roman"/>
        <family val="1"/>
        <charset val="204"/>
      </rPr>
      <t>Углеродовского городского</t>
    </r>
    <r>
      <rPr>
        <sz val="10"/>
        <color rgb="FF000000"/>
        <rFont val="Times New Roman"/>
        <family val="1"/>
        <charset val="204"/>
      </rPr>
      <t xml:space="preserve"> поселения» м</t>
    </r>
    <r>
      <rPr>
        <sz val="10"/>
        <color theme="1"/>
        <rFont val="Times New Roman"/>
        <family val="1"/>
        <charset val="204"/>
      </rPr>
      <t>униципальной программы Углеродовского городского поселения «Развитие транспортной системы» (Иные закупки товаров, работ и услуг для обеспечения государственных (муниципальных) нужд)</t>
    </r>
  </si>
  <si>
    <t>04 1 00 20070</t>
  </si>
  <si>
    <r>
      <t xml:space="preserve">Мероприятия по организации дорожного движения в рамках подпрограммы «Повышение безопасности дорожного движения на территории Углеродовского городского поселения» </t>
    </r>
    <r>
      <rPr>
        <sz val="10"/>
        <color rgb="FF000000"/>
        <rFont val="Times New Roman"/>
        <family val="1"/>
        <charset val="204"/>
      </rPr>
      <t>м</t>
    </r>
    <r>
      <rPr>
        <sz val="10"/>
        <color theme="1"/>
        <rFont val="Times New Roman"/>
        <family val="1"/>
        <charset val="204"/>
      </rPr>
      <t>униципальной программы Углеродовского городского поселения «Развитие транспортной системы» (Иные закупки товаров, работ и услуг для обеспечения государственных (муниципальных) нужд)</t>
    </r>
  </si>
  <si>
    <t>04 2 00 20010</t>
  </si>
  <si>
    <r>
      <t>Р</t>
    </r>
    <r>
      <rPr>
        <sz val="10"/>
        <color theme="1"/>
        <rFont val="Times New Roman"/>
        <family val="1"/>
        <charset val="204"/>
      </rPr>
      <t>асходы на уплату</t>
    </r>
    <r>
      <rPr>
        <sz val="10"/>
        <color rgb="FF000000"/>
        <rFont val="Times New Roman"/>
        <family val="1"/>
        <charset val="204"/>
      </rPr>
      <t xml:space="preserve"> взносов на капитальный ремонт общего имущества многоквартирных домов по помещениям, находящимся в собственности Углеродовского городского  поселения в рамках подпрограммы «Развитие жилищно-коммунального хозяйства Углеродовского городского поселения» муниципальной программы Углеродовского городского поселения «Благоустройство территории и жилищно-коммунальное хозяйство»</t>
    </r>
    <r>
      <rPr>
        <sz val="10"/>
        <color theme="1"/>
        <rFont val="Times New Roman"/>
        <family val="1"/>
        <charset val="204"/>
      </rPr>
      <t xml:space="preserve"> (Иные закупки товаров, работ и услуг для обеспечения государственных (муниципальных) нужд)</t>
    </r>
  </si>
  <si>
    <t>05 3 00 20210</t>
  </si>
  <si>
    <t>Расходы за счет средств резервного фонда Правительства Ростовской области в рамках подпрограммы "Оказание мер государственной поддержки в улучшении жилищных условий отдельным категориям граждан" муниципальной программы Углеродовского городского поселения "Обеспечение доступным и комфортным жильем населения Углеродовского городского поселения" (Иные закупки товаров, работ и услуг для обеспечения государственных (муниципальных) нужд)</t>
  </si>
  <si>
    <t>07 1 00 S4220</t>
  </si>
  <si>
    <t>Расходы на обеспечение мероприятий по переселению граждан из многоквартирного аварийного жилищного фонда, признанного непригодным для проживания, аварийным и подлежащим сносу или реконструкции, в рамках подпрограммы «Оказание мер государственной поддержки в улучшении жилищных условий отдельным категориям граждан» муниципальной программы Углеродовского городского поселения «Обеспечение доступным и комфортным жильем населения  Углеродовского городского поселения» (Бюджетные инвестиции)</t>
  </si>
  <si>
    <t>07 1 00 S3160</t>
  </si>
  <si>
    <t>Мероприятия на ликвидацию жилищного фонда, признанного аварийным и подлежащим сносу, включая разработку проектно-сметной документации и проведение достоверных сметных нормативов в рамках подпрограммы  «Оказание мер государственной поддержки в улучшении жилищных условий отдельным категориям граждан» муниципальной программы  Углеродовского городского поселения  «Обеспечение доступным и комфортным жильем населения Углеродовского городского поселения» (Иные закупки товаров, работ и услуг для обеспечения государственных (муниципальных) нужд)</t>
  </si>
  <si>
    <t>07 1 00 20210</t>
  </si>
  <si>
    <r>
      <t xml:space="preserve">Расходы  на возмещение предприятиям жилищно-коммунального хозяйства  части платы граждан за коммунальные услуги в рамках  подпрограммы «Развитие жилищно-коммунального хозяйства Углеродовского городского поселения» </t>
    </r>
    <r>
      <rPr>
        <sz val="10"/>
        <color rgb="FF000000"/>
        <rFont val="Times New Roman"/>
        <family val="1"/>
        <charset val="204"/>
      </rPr>
      <t>м</t>
    </r>
    <r>
      <rPr>
        <sz val="10"/>
        <color theme="1"/>
        <rFont val="Times New Roman"/>
        <family val="1"/>
        <charset val="204"/>
      </rPr>
      <t>униципальной программы Углеродовского городского поселения «Благоустройство территории и жилищно-коммунальное хозяйство» (Иные межбюджетные трансферты)</t>
    </r>
  </si>
  <si>
    <t>05 3 00 S3660</t>
  </si>
  <si>
    <t>Мероприятия по ремонту и содержанию объектов коммунального хозяйства в рамках подпрограммы "Развитие жилищно-коммунального хозяйства Углеродовского городского поселения" муниципальной программы Углеродовского городского поселения "Благоустройство территории и жилищно-коммунальное хозяйство" (Иные закупки товаров, работ и услуг для обеспечения государственных (муниципальных) нужд)</t>
  </si>
  <si>
    <t>05 3 00 20090</t>
  </si>
  <si>
    <t>Расходы за счет межбюджетных трансфертов из бюджета района на решение вопросов местного значения в рамках подпрограммы "Развитие жилищно-коммунального хозяйства Углеродовского городского поселения" муниципальной программы Углеродовского городского поселения "Благоустройство территории и жилищно-коммунальное хозяйство" Иные закупки товаров, работ и услуг для обеспечения государственных (муниципальных) нужд)</t>
  </si>
  <si>
    <t>05 3 00 85010</t>
  </si>
  <si>
    <t>05 1 00 20120</t>
  </si>
  <si>
    <t>Мероприятия по содержанию и ремонту объектов благоустройства и мест общего пользования в рамках подпрограммы «Благоустройство территории Углеродовского городского поселения» муниципальной программы Углеродовского городского поселения «Благоустройство территории и жилищно-коммунальное хозяйство» (Иные закупки товаров, работ и услуг для обеспечения государственных (муниципальных) нужд)</t>
  </si>
  <si>
    <t>05 2 00 20140</t>
  </si>
  <si>
    <t>Иные мероприятия в сфере благоустройство территории в рамках подпрограммы  «Развитие жилищно-коммунального хозяйства Углеродовского городского поселения» муниципальной программы Углеродовского городского поселения «Благоустройство территории и жилищно-коммунальное хозяйство» (Иные закупки товаров, работ и услуг для обеспечения государственных (муниципальных) нужд)</t>
  </si>
  <si>
    <t>05 3 00 20190</t>
  </si>
  <si>
    <t>Мероприятия по содержанию объектов благоустройства, санитарной очистке территории в рамках подпрограммы «Благоустройство территории Углеродовского городского поселения» муниципальной программы Углеродовского городского поселения «Благоустройство территории и жилищно-коммунальное хозяйство» (Иные закупки товаров, работ и услуг для обеспечения  государственных (муниципальных) нужд)</t>
  </si>
  <si>
    <t>05 2 00 20240</t>
  </si>
  <si>
    <t>02 1 00 00590</t>
  </si>
  <si>
    <t>Приобретение основных средств  муниципальных учреждений культуры Углеродовского городского поселения в рамках подпрограммы «Развитие культуры» муниципальной программы Углеродовского городского поселения «Развитие культуры, физической культуры и спорта» (Субсидии бюджетным учреждениям)</t>
  </si>
  <si>
    <t>Расходы на социальную поддержку лиц из числа муниципальных служащих  Углеродовского городского  поселения, имеющих право на получение государственной пенсии за выслугу лет в рамках подпрограммы  «Социальная поддержка лиц из числа муниципальных служащих  Углеродовского городского  поселения, имеющих право на получение государственной пенсии за выслугу лет» муниципальной программы  Углеродовского городского  поселения «Муниципальная политика» (Публичные нормативные социальные выплаты гражданам)</t>
  </si>
  <si>
    <t>06 3 00 10010</t>
  </si>
  <si>
    <t>Процентные платежи по обслуживанию муниципального долга Углеродовского городского поселения  в рамках непрограммного направления деятельности органа местного самоуправления Углеродовского городского  поселения (Обслуживание муниципального долга)</t>
  </si>
  <si>
    <t>99 2 00 90090</t>
  </si>
  <si>
    <t>2022 год</t>
  </si>
  <si>
    <t>2023 год</t>
  </si>
  <si>
    <t xml:space="preserve">Мероприятия по организации уличного освещения, содержанию и ремонту объектов уличного освещения в рамках подпрограммы «Содержание уличного освещения Углеродовского городского поселения» муниципальной программы Углеродовского городского поселения
«Благоустройство территории и жилищно-коммунальное хозяйство» (Иные закупки товаров, работ и услуг для обеспечения государственных (муниципальных) нужд)
</t>
  </si>
  <si>
    <t>Расходы на обеспечение деятельности (оказание услуг) муниципальных учреждений Углеродовского городского поселения в рамках подпрограммы «Развитие культуры» муниципальной программы Углеродовского городского поселения «Развитие культуры, физической культуры и спорта» (Субсидии бюджетным учреждениям)</t>
  </si>
  <si>
    <t>05</t>
  </si>
  <si>
    <t>02</t>
  </si>
  <si>
    <t>03</t>
  </si>
  <si>
    <t>08</t>
  </si>
  <si>
    <t>01</t>
  </si>
  <si>
    <t>02 1 00 S3990</t>
  </si>
  <si>
    <t>10</t>
  </si>
  <si>
    <t>13</t>
  </si>
  <si>
    <t>04</t>
  </si>
  <si>
    <t>09</t>
  </si>
  <si>
    <t>Приложение 4</t>
  </si>
  <si>
    <t xml:space="preserve">к решению Собрания депутатов   </t>
  </si>
  <si>
    <t>Углеродовского городского поселения</t>
  </si>
  <si>
    <t>Собрания депутатов Углеродовского городского поселения от 23.12.2021 № 20</t>
  </si>
  <si>
    <t xml:space="preserve">"О бюджете Углеродовского городского поселения </t>
  </si>
  <si>
    <t>Красносулинского района на 2022 год и на плановый 2023 и 2024 годов"</t>
  </si>
  <si>
    <t>к решению Собрания депутатов Углеродовского городского поселения</t>
  </si>
  <si>
    <t>от  23.12.2021 № 20 "О бюджете Углеродовского городского поселения</t>
  </si>
  <si>
    <t>Ведомственная структура расходов бюджета поселения</t>
  </si>
  <si>
    <t xml:space="preserve">на 2022 год  и на плановый период 2023 и 2024 годов </t>
  </si>
  <si>
    <t>(тыс.рублей)</t>
  </si>
  <si>
    <t>Расходы за счет средств резервного фонда Правительства Ростовской области в рамках подпрограммы "Развитие культуры" муниципальной программы Углеродовского городского поселения "Развитие культуры, физической культуры и спорта" (Субсидии бюджетным учреждениям на иные цели)</t>
  </si>
  <si>
    <t>02 1 00 71180</t>
  </si>
  <si>
    <t xml:space="preserve">ПРОЕКТ </t>
  </si>
  <si>
    <t xml:space="preserve">от ________.2022 №___   "О внесении изменений в решение </t>
  </si>
</sst>
</file>

<file path=xl/styles.xml><?xml version="1.0" encoding="utf-8"?>
<styleSheet xmlns="http://schemas.openxmlformats.org/spreadsheetml/2006/main">
  <numFmts count="1">
    <numFmt numFmtId="164" formatCode="0.0"/>
  </numFmts>
  <fonts count="10">
    <font>
      <sz val="11"/>
      <color theme="1"/>
      <name val="Calibri"/>
      <family val="2"/>
      <charset val="204"/>
      <scheme val="minor"/>
    </font>
    <font>
      <sz val="12"/>
      <color theme="1"/>
      <name val="Times New Roman"/>
      <family val="1"/>
      <charset val="204"/>
    </font>
    <font>
      <b/>
      <sz val="12"/>
      <color theme="1"/>
      <name val="Times New Roman"/>
      <family val="1"/>
      <charset val="204"/>
    </font>
    <font>
      <b/>
      <sz val="10"/>
      <color rgb="FF000000"/>
      <name val="Times New Roman"/>
      <family val="1"/>
      <charset val="204"/>
    </font>
    <font>
      <b/>
      <sz val="10"/>
      <color theme="1"/>
      <name val="Times New Roman"/>
      <family val="1"/>
      <charset val="204"/>
    </font>
    <font>
      <sz val="10"/>
      <color theme="1"/>
      <name val="Times New Roman"/>
      <family val="1"/>
      <charset val="204"/>
    </font>
    <font>
      <sz val="10"/>
      <color rgb="FF000000"/>
      <name val="Times New Roman"/>
      <family val="1"/>
      <charset val="204"/>
    </font>
    <font>
      <sz val="11"/>
      <color rgb="FF000000"/>
      <name val="Times New Roman"/>
      <family val="1"/>
      <charset val="204"/>
    </font>
    <font>
      <sz val="11"/>
      <color theme="1"/>
      <name val="Times New Roman"/>
      <family val="1"/>
      <charset val="204"/>
    </font>
    <font>
      <b/>
      <sz val="11"/>
      <color theme="1"/>
      <name val="Times New Roman"/>
      <family val="1"/>
      <charset val="204"/>
    </font>
  </fonts>
  <fills count="2">
    <fill>
      <patternFill patternType="none"/>
    </fill>
    <fill>
      <patternFill patternType="gray125"/>
    </fill>
  </fills>
  <borders count="15">
    <border>
      <left/>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diagonal/>
    </border>
    <border>
      <left/>
      <right/>
      <top style="medium">
        <color indexed="64"/>
      </top>
      <bottom style="medium">
        <color indexed="64"/>
      </bottom>
      <diagonal/>
    </border>
  </borders>
  <cellStyleXfs count="1">
    <xf numFmtId="0" fontId="0" fillId="0" borderId="0"/>
  </cellStyleXfs>
  <cellXfs count="145">
    <xf numFmtId="0" fontId="0" fillId="0" borderId="0" xfId="0"/>
    <xf numFmtId="0" fontId="1" fillId="0" borderId="0" xfId="0" applyFont="1"/>
    <xf numFmtId="0" fontId="3" fillId="0" borderId="7" xfId="0" applyFont="1" applyBorder="1" applyAlignment="1">
      <alignment horizontal="center" wrapText="1"/>
    </xf>
    <xf numFmtId="0" fontId="6" fillId="0" borderId="7" xfId="0" applyFont="1" applyBorder="1" applyAlignment="1">
      <alignment horizontal="center" vertical="center" wrapText="1"/>
    </xf>
    <xf numFmtId="0" fontId="6" fillId="0" borderId="10" xfId="0" applyFont="1" applyBorder="1" applyAlignment="1">
      <alignment horizontal="center" vertical="center" wrapText="1"/>
    </xf>
    <xf numFmtId="0" fontId="6" fillId="0" borderId="5" xfId="0" applyFont="1" applyBorder="1" applyAlignment="1">
      <alignment horizontal="center" vertical="center" wrapText="1"/>
    </xf>
    <xf numFmtId="0" fontId="6" fillId="0" borderId="5" xfId="0" applyFont="1" applyBorder="1" applyAlignment="1">
      <alignment vertical="center" wrapText="1"/>
    </xf>
    <xf numFmtId="0" fontId="0" fillId="0" borderId="0" xfId="0" applyAlignment="1">
      <alignment horizontal="center"/>
    </xf>
    <xf numFmtId="164" fontId="6" fillId="0" borderId="7" xfId="0" applyNumberFormat="1" applyFont="1" applyBorder="1" applyAlignment="1">
      <alignment horizontal="center" vertical="center" wrapText="1"/>
    </xf>
    <xf numFmtId="164" fontId="6" fillId="0" borderId="5" xfId="0" applyNumberFormat="1" applyFont="1" applyBorder="1" applyAlignment="1">
      <alignment horizontal="center" vertical="center" wrapText="1"/>
    </xf>
    <xf numFmtId="164" fontId="6" fillId="0" borderId="1" xfId="0" applyNumberFormat="1" applyFont="1" applyBorder="1" applyAlignment="1">
      <alignment horizontal="center" vertical="center" wrapText="1"/>
    </xf>
    <xf numFmtId="0" fontId="6" fillId="0" borderId="1" xfId="0" applyFont="1" applyBorder="1" applyAlignment="1">
      <alignment horizontal="center" vertical="center" wrapText="1"/>
    </xf>
    <xf numFmtId="0" fontId="8" fillId="0" borderId="14" xfId="0" applyFont="1" applyBorder="1" applyAlignment="1">
      <alignment horizontal="center" vertical="center"/>
    </xf>
    <xf numFmtId="164" fontId="8" fillId="0" borderId="14" xfId="0" applyNumberFormat="1" applyFont="1" applyBorder="1" applyAlignment="1">
      <alignment horizontal="center" vertical="center"/>
    </xf>
    <xf numFmtId="2" fontId="8" fillId="0" borderId="14" xfId="0" applyNumberFormat="1" applyFont="1" applyBorder="1" applyAlignment="1">
      <alignment horizontal="center" vertical="center"/>
    </xf>
    <xf numFmtId="0" fontId="1" fillId="0" borderId="0" xfId="0" applyFont="1" applyAlignment="1">
      <alignment horizontal="right"/>
    </xf>
    <xf numFmtId="0" fontId="1" fillId="0" borderId="0" xfId="0" applyFont="1" applyAlignment="1">
      <alignment horizontal="center"/>
    </xf>
    <xf numFmtId="49" fontId="8" fillId="0" borderId="12" xfId="0" applyNumberFormat="1" applyFont="1" applyBorder="1" applyAlignment="1">
      <alignment horizontal="center" vertical="center"/>
    </xf>
    <xf numFmtId="49" fontId="8" fillId="0" borderId="8" xfId="0" applyNumberFormat="1" applyFont="1" applyBorder="1" applyAlignment="1">
      <alignment horizontal="center" vertical="center"/>
    </xf>
    <xf numFmtId="49" fontId="8" fillId="0" borderId="14" xfId="0" applyNumberFormat="1" applyFont="1" applyBorder="1" applyAlignment="1">
      <alignment horizontal="center" vertical="center"/>
    </xf>
    <xf numFmtId="0" fontId="8" fillId="0" borderId="12" xfId="0" applyFont="1" applyBorder="1" applyAlignment="1">
      <alignment horizontal="center" vertical="center"/>
    </xf>
    <xf numFmtId="0" fontId="8" fillId="0" borderId="8" xfId="0" applyFont="1" applyBorder="1" applyAlignment="1">
      <alignment horizontal="center" vertical="center"/>
    </xf>
    <xf numFmtId="0" fontId="2" fillId="0" borderId="0" xfId="0" applyFont="1" applyAlignment="1">
      <alignment horizontal="center"/>
    </xf>
    <xf numFmtId="0" fontId="0" fillId="0" borderId="0" xfId="0" applyAlignment="1">
      <alignment horizontal="center"/>
    </xf>
    <xf numFmtId="0" fontId="5" fillId="0" borderId="12" xfId="0" applyFont="1" applyBorder="1" applyAlignment="1">
      <alignment horizontal="left" wrapText="1"/>
    </xf>
    <xf numFmtId="0" fontId="5" fillId="0" borderId="8" xfId="0" applyFont="1" applyBorder="1" applyAlignment="1">
      <alignment horizontal="left" wrapText="1"/>
    </xf>
    <xf numFmtId="164" fontId="8" fillId="0" borderId="12" xfId="0" applyNumberFormat="1" applyFont="1" applyBorder="1" applyAlignment="1">
      <alignment horizontal="center" vertical="center"/>
    </xf>
    <xf numFmtId="164" fontId="8" fillId="0" borderId="8" xfId="0" applyNumberFormat="1" applyFont="1" applyBorder="1" applyAlignment="1">
      <alignment horizontal="center" vertical="center"/>
    </xf>
    <xf numFmtId="0" fontId="9" fillId="0" borderId="0" xfId="0" applyFont="1" applyAlignment="1">
      <alignment horizontal="center"/>
    </xf>
    <xf numFmtId="2" fontId="8" fillId="0" borderId="12" xfId="0" applyNumberFormat="1" applyFont="1" applyBorder="1" applyAlignment="1">
      <alignment horizontal="center" vertical="center"/>
    </xf>
    <xf numFmtId="2" fontId="8" fillId="0" borderId="8" xfId="0" applyNumberFormat="1" applyFont="1" applyBorder="1" applyAlignment="1">
      <alignment horizontal="center" vertical="center"/>
    </xf>
    <xf numFmtId="0" fontId="8" fillId="0" borderId="14" xfId="0" applyFont="1" applyBorder="1" applyAlignment="1">
      <alignment horizontal="center" vertical="center"/>
    </xf>
    <xf numFmtId="0" fontId="5" fillId="0" borderId="2" xfId="0" applyFont="1" applyBorder="1" applyAlignment="1">
      <alignment vertical="top" wrapText="1"/>
    </xf>
    <xf numFmtId="0" fontId="5" fillId="0" borderId="3" xfId="0" applyFont="1" applyBorder="1" applyAlignment="1">
      <alignment vertical="top" wrapText="1"/>
    </xf>
    <xf numFmtId="0" fontId="5" fillId="0" borderId="4" xfId="0" applyFont="1" applyBorder="1" applyAlignment="1">
      <alignment vertical="top" wrapText="1"/>
    </xf>
    <xf numFmtId="0" fontId="5" fillId="0" borderId="5" xfId="0" applyFont="1" applyBorder="1" applyAlignment="1">
      <alignment vertical="top" wrapText="1"/>
    </xf>
    <xf numFmtId="0" fontId="5" fillId="0" borderId="6" xfId="0" applyFont="1" applyBorder="1" applyAlignment="1">
      <alignment vertical="top" wrapText="1"/>
    </xf>
    <xf numFmtId="0" fontId="5" fillId="0" borderId="7" xfId="0" applyFont="1" applyBorder="1" applyAlignment="1">
      <alignment vertical="top" wrapText="1"/>
    </xf>
    <xf numFmtId="0" fontId="5" fillId="0" borderId="12" xfId="0" applyFont="1" applyBorder="1" applyAlignment="1">
      <alignment vertical="top" wrapText="1"/>
    </xf>
    <xf numFmtId="0" fontId="5" fillId="0" borderId="8" xfId="0" applyFont="1" applyBorder="1" applyAlignment="1">
      <alignment vertical="top" wrapText="1"/>
    </xf>
    <xf numFmtId="0" fontId="6" fillId="0" borderId="2" xfId="0" applyFont="1" applyBorder="1" applyAlignment="1">
      <alignment vertical="top" wrapText="1"/>
    </xf>
    <xf numFmtId="0" fontId="6" fillId="0" borderId="3" xfId="0" applyFont="1" applyBorder="1" applyAlignment="1">
      <alignment vertical="top" wrapText="1"/>
    </xf>
    <xf numFmtId="0" fontId="6" fillId="0" borderId="6" xfId="0" applyFont="1" applyBorder="1" applyAlignment="1">
      <alignment vertical="top" wrapText="1"/>
    </xf>
    <xf numFmtId="0" fontId="6" fillId="0" borderId="7" xfId="0" applyFont="1" applyBorder="1" applyAlignment="1">
      <alignment vertical="top" wrapText="1"/>
    </xf>
    <xf numFmtId="0" fontId="5" fillId="0" borderId="12" xfId="0" applyFont="1" applyBorder="1" applyAlignment="1">
      <alignment wrapText="1"/>
    </xf>
    <xf numFmtId="0" fontId="5" fillId="0" borderId="8" xfId="0" applyFont="1" applyBorder="1" applyAlignment="1">
      <alignment wrapText="1"/>
    </xf>
    <xf numFmtId="0" fontId="8" fillId="0" borderId="12" xfId="0" applyFont="1" applyBorder="1" applyAlignment="1">
      <alignment horizontal="left" wrapText="1"/>
    </xf>
    <xf numFmtId="0" fontId="8" fillId="0" borderId="8" xfId="0" applyFont="1" applyBorder="1" applyAlignment="1">
      <alignment horizontal="left" wrapText="1"/>
    </xf>
    <xf numFmtId="0" fontId="6" fillId="0" borderId="12" xfId="0" applyFont="1" applyBorder="1" applyAlignment="1">
      <alignment vertical="top" wrapText="1"/>
    </xf>
    <xf numFmtId="0" fontId="6" fillId="0" borderId="8" xfId="0" applyFont="1" applyBorder="1" applyAlignment="1">
      <alignment vertical="top" wrapText="1"/>
    </xf>
    <xf numFmtId="0" fontId="6" fillId="0" borderId="13" xfId="0" applyFont="1" applyBorder="1" applyAlignment="1">
      <alignment horizontal="center" vertical="center" wrapText="1"/>
    </xf>
    <xf numFmtId="0" fontId="6" fillId="0" borderId="11" xfId="0" applyFont="1" applyBorder="1" applyAlignment="1">
      <alignment horizontal="center" vertical="center" wrapText="1"/>
    </xf>
    <xf numFmtId="0" fontId="6" fillId="0" borderId="10" xfId="0" applyFont="1" applyBorder="1" applyAlignment="1">
      <alignment horizontal="center" vertical="center" wrapText="1"/>
    </xf>
    <xf numFmtId="49" fontId="5" fillId="0" borderId="2" xfId="0" applyNumberFormat="1" applyFont="1" applyBorder="1" applyAlignment="1">
      <alignment horizontal="center" vertical="center" wrapText="1"/>
    </xf>
    <xf numFmtId="49" fontId="5" fillId="0" borderId="3" xfId="0" applyNumberFormat="1" applyFont="1" applyBorder="1" applyAlignment="1">
      <alignment horizontal="center" vertical="center" wrapText="1"/>
    </xf>
    <xf numFmtId="49" fontId="5" fillId="0" borderId="4" xfId="0" applyNumberFormat="1" applyFont="1" applyBorder="1" applyAlignment="1">
      <alignment horizontal="center" vertical="center" wrapText="1"/>
    </xf>
    <xf numFmtId="49" fontId="5" fillId="0" borderId="5" xfId="0" applyNumberFormat="1" applyFont="1" applyBorder="1" applyAlignment="1">
      <alignment horizontal="center" vertical="center" wrapText="1"/>
    </xf>
    <xf numFmtId="49" fontId="5" fillId="0" borderId="6" xfId="0" applyNumberFormat="1" applyFont="1" applyBorder="1" applyAlignment="1">
      <alignment horizontal="center" vertical="center" wrapText="1"/>
    </xf>
    <xf numFmtId="49" fontId="5" fillId="0" borderId="7" xfId="0" applyNumberFormat="1" applyFont="1" applyBorder="1" applyAlignment="1">
      <alignment horizontal="center" vertical="center" wrapText="1"/>
    </xf>
    <xf numFmtId="0" fontId="6" fillId="0" borderId="2" xfId="0" applyFont="1" applyBorder="1" applyAlignment="1">
      <alignment horizontal="center" vertical="center" wrapText="1"/>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49" fontId="6" fillId="0" borderId="12" xfId="0" applyNumberFormat="1" applyFont="1" applyBorder="1" applyAlignment="1">
      <alignment horizontal="center" vertical="center" wrapText="1"/>
    </xf>
    <xf numFmtId="49" fontId="6" fillId="0" borderId="8" xfId="0" applyNumberFormat="1" applyFont="1" applyBorder="1" applyAlignment="1">
      <alignment horizontal="center" vertical="center" wrapText="1"/>
    </xf>
    <xf numFmtId="0" fontId="8" fillId="0" borderId="12" xfId="0" applyFont="1" applyBorder="1" applyAlignment="1">
      <alignment horizontal="center" vertical="center" wrapText="1"/>
    </xf>
    <xf numFmtId="0" fontId="8" fillId="0" borderId="8" xfId="0" applyFont="1" applyBorder="1" applyAlignment="1">
      <alignment horizontal="center" vertical="center" wrapText="1"/>
    </xf>
    <xf numFmtId="0" fontId="6" fillId="0" borderId="12" xfId="0" applyFont="1" applyBorder="1" applyAlignment="1">
      <alignment horizontal="center" vertical="center" wrapText="1"/>
    </xf>
    <xf numFmtId="0" fontId="6" fillId="0" borderId="8" xfId="0" applyFont="1" applyBorder="1" applyAlignment="1">
      <alignment horizontal="center" vertical="center" wrapText="1"/>
    </xf>
    <xf numFmtId="0" fontId="7" fillId="0" borderId="12" xfId="0" applyFont="1" applyBorder="1" applyAlignment="1">
      <alignment horizontal="center" vertical="center" wrapText="1"/>
    </xf>
    <xf numFmtId="0" fontId="7" fillId="0" borderId="8" xfId="0" applyFont="1" applyBorder="1" applyAlignment="1">
      <alignment horizontal="center" vertical="center" wrapText="1"/>
    </xf>
    <xf numFmtId="164" fontId="6" fillId="0" borderId="12" xfId="0" applyNumberFormat="1" applyFont="1" applyBorder="1" applyAlignment="1">
      <alignment horizontal="center" vertical="center" wrapText="1"/>
    </xf>
    <xf numFmtId="164" fontId="6" fillId="0" borderId="8" xfId="0" applyNumberFormat="1" applyFont="1" applyBorder="1" applyAlignment="1">
      <alignment horizontal="center" vertical="center" wrapText="1"/>
    </xf>
    <xf numFmtId="0" fontId="5" fillId="0" borderId="12" xfId="0" applyFont="1" applyBorder="1" applyAlignment="1">
      <alignment horizontal="center" vertical="center" wrapText="1"/>
    </xf>
    <xf numFmtId="0" fontId="5" fillId="0" borderId="8" xfId="0" applyFont="1" applyBorder="1" applyAlignment="1">
      <alignment horizontal="center" vertical="center" wrapText="1"/>
    </xf>
    <xf numFmtId="164" fontId="5" fillId="0" borderId="2" xfId="0" applyNumberFormat="1" applyFont="1" applyBorder="1" applyAlignment="1">
      <alignment horizontal="center" vertical="center" wrapText="1"/>
    </xf>
    <xf numFmtId="164" fontId="5" fillId="0" borderId="3" xfId="0" applyNumberFormat="1" applyFont="1" applyBorder="1" applyAlignment="1">
      <alignment horizontal="center" vertical="center" wrapText="1"/>
    </xf>
    <xf numFmtId="164" fontId="5" fillId="0" borderId="6" xfId="0" applyNumberFormat="1" applyFont="1" applyBorder="1" applyAlignment="1">
      <alignment horizontal="center" vertical="center" wrapText="1"/>
    </xf>
    <xf numFmtId="164" fontId="5" fillId="0" borderId="7" xfId="0" applyNumberFormat="1" applyFont="1" applyBorder="1" applyAlignment="1">
      <alignment horizontal="center" vertical="center" wrapText="1"/>
    </xf>
    <xf numFmtId="164" fontId="6" fillId="0" borderId="13" xfId="0" applyNumberFormat="1" applyFont="1" applyBorder="1" applyAlignment="1">
      <alignment horizontal="center" vertical="center" wrapText="1"/>
    </xf>
    <xf numFmtId="164" fontId="6" fillId="0" borderId="10" xfId="0" applyNumberFormat="1" applyFont="1" applyBorder="1" applyAlignment="1">
      <alignment horizontal="center" vertical="center" wrapText="1"/>
    </xf>
    <xf numFmtId="164" fontId="6" fillId="0" borderId="2" xfId="0" applyNumberFormat="1" applyFont="1" applyBorder="1" applyAlignment="1">
      <alignment horizontal="center" vertical="center" wrapText="1"/>
    </xf>
    <xf numFmtId="164" fontId="6" fillId="0" borderId="3" xfId="0" applyNumberFormat="1" applyFont="1" applyBorder="1" applyAlignment="1">
      <alignment horizontal="center" vertical="center" wrapText="1"/>
    </xf>
    <xf numFmtId="164" fontId="6" fillId="0" borderId="6" xfId="0" applyNumberFormat="1" applyFont="1" applyBorder="1" applyAlignment="1">
      <alignment horizontal="center" vertical="center" wrapText="1"/>
    </xf>
    <xf numFmtId="164" fontId="6" fillId="0" borderId="7" xfId="0" applyNumberFormat="1" applyFont="1" applyBorder="1" applyAlignment="1">
      <alignment horizontal="center" vertical="center" wrapText="1"/>
    </xf>
    <xf numFmtId="49" fontId="6" fillId="0" borderId="2" xfId="0" applyNumberFormat="1" applyFont="1" applyBorder="1" applyAlignment="1">
      <alignment horizontal="center" vertical="center" wrapText="1"/>
    </xf>
    <xf numFmtId="49" fontId="6" fillId="0" borderId="3" xfId="0" applyNumberFormat="1" applyFont="1" applyBorder="1" applyAlignment="1">
      <alignment horizontal="center" vertical="center" wrapText="1"/>
    </xf>
    <xf numFmtId="49" fontId="6" fillId="0" borderId="6" xfId="0" applyNumberFormat="1" applyFont="1" applyBorder="1" applyAlignment="1">
      <alignment horizontal="center" vertical="center" wrapText="1"/>
    </xf>
    <xf numFmtId="49" fontId="6" fillId="0" borderId="7" xfId="0" applyNumberFormat="1" applyFont="1" applyBorder="1" applyAlignment="1">
      <alignment horizontal="center" vertical="center" wrapText="1"/>
    </xf>
    <xf numFmtId="0" fontId="8" fillId="0" borderId="2" xfId="0" applyFont="1" applyBorder="1" applyAlignment="1">
      <alignment horizontal="center" vertical="center" wrapText="1"/>
    </xf>
    <xf numFmtId="0" fontId="8" fillId="0" borderId="3" xfId="0" applyFont="1" applyBorder="1" applyAlignment="1">
      <alignment horizontal="center" vertical="center" wrapText="1"/>
    </xf>
    <xf numFmtId="0" fontId="8" fillId="0" borderId="6" xfId="0" applyFont="1" applyBorder="1" applyAlignment="1">
      <alignment horizontal="center" vertical="center" wrapText="1"/>
    </xf>
    <xf numFmtId="0" fontId="8" fillId="0" borderId="7" xfId="0" applyFont="1" applyBorder="1" applyAlignment="1">
      <alignment horizontal="center" vertical="center" wrapText="1"/>
    </xf>
    <xf numFmtId="164" fontId="5" fillId="0" borderId="12" xfId="0" applyNumberFormat="1" applyFont="1" applyBorder="1" applyAlignment="1">
      <alignment horizontal="center" vertical="center" wrapText="1"/>
    </xf>
    <xf numFmtId="164" fontId="5" fillId="0" borderId="8" xfId="0" applyNumberFormat="1" applyFont="1" applyBorder="1" applyAlignment="1">
      <alignment horizontal="center" vertical="center" wrapText="1"/>
    </xf>
    <xf numFmtId="4" fontId="5" fillId="0" borderId="12" xfId="0" applyNumberFormat="1" applyFont="1" applyBorder="1" applyAlignment="1">
      <alignment horizontal="center" vertical="center" wrapText="1"/>
    </xf>
    <xf numFmtId="4" fontId="5" fillId="0" borderId="8" xfId="0" applyNumberFormat="1" applyFont="1" applyBorder="1" applyAlignment="1">
      <alignment horizontal="center" vertical="center" wrapText="1"/>
    </xf>
    <xf numFmtId="0" fontId="5" fillId="0" borderId="2" xfId="0" applyFont="1" applyBorder="1" applyAlignment="1">
      <alignment wrapText="1"/>
    </xf>
    <xf numFmtId="0" fontId="5" fillId="0" borderId="3" xfId="0" applyFont="1" applyBorder="1" applyAlignment="1">
      <alignment wrapText="1"/>
    </xf>
    <xf numFmtId="0" fontId="5" fillId="0" borderId="6" xfId="0" applyFont="1" applyBorder="1" applyAlignment="1">
      <alignment wrapText="1"/>
    </xf>
    <xf numFmtId="0" fontId="5" fillId="0" borderId="7" xfId="0" applyFont="1" applyBorder="1" applyAlignment="1">
      <alignment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49" fontId="5" fillId="0" borderId="12" xfId="0" applyNumberFormat="1" applyFont="1" applyBorder="1" applyAlignment="1">
      <alignment horizontal="center" vertical="center" wrapText="1"/>
    </xf>
    <xf numFmtId="49" fontId="5" fillId="0" borderId="8" xfId="0" applyNumberFormat="1" applyFont="1" applyBorder="1" applyAlignment="1">
      <alignment horizontal="center" vertical="center" wrapText="1"/>
    </xf>
    <xf numFmtId="0" fontId="6" fillId="0" borderId="4" xfId="0" applyFont="1" applyBorder="1" applyAlignment="1">
      <alignment vertical="center" wrapText="1"/>
    </xf>
    <xf numFmtId="0" fontId="6" fillId="0" borderId="5" xfId="0" applyFont="1" applyBorder="1" applyAlignment="1">
      <alignment vertical="center" wrapText="1"/>
    </xf>
    <xf numFmtId="49" fontId="6" fillId="0" borderId="4" xfId="0" applyNumberFormat="1" applyFont="1" applyBorder="1" applyAlignment="1">
      <alignment horizontal="center" vertical="center" wrapText="1"/>
    </xf>
    <xf numFmtId="49" fontId="6" fillId="0" borderId="5" xfId="0" applyNumberFormat="1" applyFont="1" applyBorder="1" applyAlignment="1">
      <alignment horizontal="center" vertical="center" wrapText="1"/>
    </xf>
    <xf numFmtId="164" fontId="6" fillId="0" borderId="4" xfId="0" applyNumberFormat="1" applyFont="1" applyBorder="1" applyAlignment="1">
      <alignment horizontal="center" vertical="center" wrapText="1"/>
    </xf>
    <xf numFmtId="164" fontId="6" fillId="0" borderId="5" xfId="0" applyNumberFormat="1" applyFont="1" applyBorder="1" applyAlignment="1">
      <alignment horizontal="center" vertical="center" wrapText="1"/>
    </xf>
    <xf numFmtId="4" fontId="3" fillId="0" borderId="12" xfId="0" applyNumberFormat="1" applyFont="1" applyBorder="1" applyAlignment="1">
      <alignment horizontal="center" wrapText="1"/>
    </xf>
    <xf numFmtId="4" fontId="3" fillId="0" borderId="8" xfId="0" applyNumberFormat="1" applyFont="1" applyBorder="1" applyAlignment="1">
      <alignment horizontal="center" wrapText="1"/>
    </xf>
    <xf numFmtId="0" fontId="3" fillId="0" borderId="12" xfId="0" applyFont="1" applyBorder="1" applyAlignment="1">
      <alignment wrapText="1"/>
    </xf>
    <xf numFmtId="0" fontId="3" fillId="0" borderId="8" xfId="0" applyFont="1" applyBorder="1" applyAlignment="1">
      <alignment wrapText="1"/>
    </xf>
    <xf numFmtId="0" fontId="3" fillId="0" borderId="12" xfId="0" applyFont="1" applyBorder="1" applyAlignment="1">
      <alignment horizontal="center" wrapText="1"/>
    </xf>
    <xf numFmtId="0" fontId="3" fillId="0" borderId="8" xfId="0" applyFont="1" applyBorder="1" applyAlignment="1">
      <alignment horizontal="center" wrapText="1"/>
    </xf>
    <xf numFmtId="164" fontId="3" fillId="0" borderId="12" xfId="0" applyNumberFormat="1" applyFont="1" applyBorder="1" applyAlignment="1">
      <alignment wrapText="1"/>
    </xf>
    <xf numFmtId="164" fontId="6" fillId="0" borderId="11" xfId="0" applyNumberFormat="1" applyFont="1" applyBorder="1" applyAlignment="1">
      <alignment horizontal="center" vertical="center" wrapText="1"/>
    </xf>
    <xf numFmtId="0" fontId="8" fillId="0" borderId="9" xfId="0" applyFont="1" applyBorder="1" applyAlignment="1">
      <alignment horizontal="center"/>
    </xf>
    <xf numFmtId="0" fontId="0" fillId="0" borderId="9" xfId="0" applyBorder="1" applyAlignment="1">
      <alignment horizontal="center"/>
    </xf>
    <xf numFmtId="0" fontId="4" fillId="0" borderId="2" xfId="0" applyFont="1" applyBorder="1" applyAlignment="1">
      <alignment horizontal="center" wrapText="1"/>
    </xf>
    <xf numFmtId="0" fontId="4" fillId="0" borderId="3" xfId="0" applyFont="1" applyBorder="1" applyAlignment="1">
      <alignment horizontal="center" wrapText="1"/>
    </xf>
    <xf numFmtId="0" fontId="4" fillId="0" borderId="4" xfId="0" applyFont="1" applyBorder="1" applyAlignment="1">
      <alignment horizontal="center" wrapText="1"/>
    </xf>
    <xf numFmtId="0" fontId="4" fillId="0" borderId="5" xfId="0" applyFont="1" applyBorder="1" applyAlignment="1">
      <alignment horizontal="center" wrapText="1"/>
    </xf>
    <xf numFmtId="0" fontId="4" fillId="0" borderId="6" xfId="0" applyFont="1" applyBorder="1" applyAlignment="1">
      <alignment horizontal="center" wrapText="1"/>
    </xf>
    <xf numFmtId="0" fontId="4" fillId="0" borderId="7" xfId="0" applyFont="1" applyBorder="1" applyAlignment="1">
      <alignment horizontal="center" wrapText="1"/>
    </xf>
    <xf numFmtId="4" fontId="3" fillId="0" borderId="12" xfId="0" applyNumberFormat="1" applyFont="1" applyBorder="1" applyAlignment="1">
      <alignment wrapText="1"/>
    </xf>
    <xf numFmtId="4" fontId="3" fillId="0" borderId="8" xfId="0" applyNumberFormat="1" applyFont="1" applyBorder="1" applyAlignment="1">
      <alignment wrapText="1"/>
    </xf>
    <xf numFmtId="0" fontId="3" fillId="0" borderId="13" xfId="0" applyFont="1" applyBorder="1" applyAlignment="1">
      <alignment horizontal="center" wrapText="1"/>
    </xf>
    <xf numFmtId="0" fontId="3" fillId="0" borderId="11" xfId="0" applyFont="1" applyBorder="1" applyAlignment="1">
      <alignment horizontal="center" wrapText="1"/>
    </xf>
    <xf numFmtId="0" fontId="3" fillId="0" borderId="10" xfId="0" applyFont="1" applyBorder="1" applyAlignment="1">
      <alignment horizontal="center" wrapText="1"/>
    </xf>
    <xf numFmtId="0" fontId="3" fillId="0" borderId="2" xfId="0" applyFont="1" applyBorder="1" applyAlignment="1">
      <alignment horizontal="center" wrapText="1"/>
    </xf>
    <xf numFmtId="0" fontId="3" fillId="0" borderId="3" xfId="0" applyFont="1" applyBorder="1" applyAlignment="1">
      <alignment horizontal="center" wrapText="1"/>
    </xf>
    <xf numFmtId="0" fontId="3" fillId="0" borderId="4" xfId="0" applyFont="1" applyBorder="1" applyAlignment="1">
      <alignment horizontal="center" wrapText="1"/>
    </xf>
    <xf numFmtId="0" fontId="3" fillId="0" borderId="5" xfId="0" applyFont="1" applyBorder="1" applyAlignment="1">
      <alignment horizontal="center" wrapText="1"/>
    </xf>
    <xf numFmtId="0" fontId="3" fillId="0" borderId="6" xfId="0" applyFont="1" applyBorder="1" applyAlignment="1">
      <alignment horizontal="center" wrapText="1"/>
    </xf>
    <xf numFmtId="0" fontId="3" fillId="0" borderId="7" xfId="0" applyFont="1" applyBorder="1" applyAlignment="1">
      <alignment horizontal="center" wrapText="1"/>
    </xf>
    <xf numFmtId="0" fontId="4" fillId="0" borderId="13" xfId="0" applyFont="1" applyBorder="1" applyAlignment="1">
      <alignment horizontal="center" wrapText="1"/>
    </xf>
    <xf numFmtId="0" fontId="4" fillId="0" borderId="11" xfId="0" applyFont="1" applyBorder="1" applyAlignment="1">
      <alignment horizontal="center" wrapText="1"/>
    </xf>
    <xf numFmtId="0" fontId="4" fillId="0" borderId="10" xfId="0" applyFont="1" applyBorder="1" applyAlignment="1">
      <alignment horizontal="center" wrapText="1"/>
    </xf>
  </cellXfs>
  <cellStyles count="1">
    <cellStyle name="Обычный"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B1:Q77"/>
  <sheetViews>
    <sheetView tabSelected="1" zoomScale="89" zoomScaleNormal="89" workbookViewId="0">
      <selection activeCell="Z19" sqref="Z19"/>
    </sheetView>
  </sheetViews>
  <sheetFormatPr defaultRowHeight="15"/>
  <cols>
    <col min="3" max="3" width="37.140625" customWidth="1"/>
    <col min="5" max="5" width="6.85546875" customWidth="1"/>
    <col min="6" max="6" width="1.28515625" customWidth="1"/>
    <col min="7" max="7" width="6.85546875" customWidth="1"/>
    <col min="8" max="8" width="1.7109375" customWidth="1"/>
    <col min="10" max="10" width="6.140625" customWidth="1"/>
    <col min="12" max="12" width="0.7109375" customWidth="1"/>
    <col min="13" max="13" width="5.85546875" customWidth="1"/>
    <col min="14" max="14" width="4.7109375" customWidth="1"/>
    <col min="15" max="15" width="10.7109375" customWidth="1"/>
    <col min="16" max="16" width="5.5703125" customWidth="1"/>
    <col min="17" max="17" width="4.85546875" customWidth="1"/>
  </cols>
  <sheetData>
    <row r="1" spans="3:17">
      <c r="N1" s="28" t="s">
        <v>95</v>
      </c>
      <c r="O1" s="28"/>
      <c r="P1" s="28"/>
      <c r="Q1" s="28"/>
    </row>
    <row r="2" spans="3:17">
      <c r="N2" s="28" t="s">
        <v>82</v>
      </c>
      <c r="O2" s="28"/>
      <c r="P2" s="28"/>
      <c r="Q2" s="28"/>
    </row>
    <row r="3" spans="3:17" ht="15.75">
      <c r="E3" s="1"/>
      <c r="F3" s="1"/>
      <c r="G3" s="15" t="s">
        <v>83</v>
      </c>
      <c r="H3" s="15"/>
      <c r="I3" s="15"/>
      <c r="J3" s="15"/>
      <c r="K3" s="15"/>
      <c r="L3" s="15"/>
      <c r="M3" s="15"/>
      <c r="N3" s="15"/>
      <c r="O3" s="15"/>
      <c r="P3" s="15"/>
      <c r="Q3" s="15"/>
    </row>
    <row r="4" spans="3:17" ht="15.75">
      <c r="E4" s="1"/>
      <c r="F4" s="1"/>
      <c r="G4" s="15" t="s">
        <v>84</v>
      </c>
      <c r="H4" s="15"/>
      <c r="I4" s="15"/>
      <c r="J4" s="15"/>
      <c r="K4" s="15"/>
      <c r="L4" s="15"/>
      <c r="M4" s="15"/>
      <c r="N4" s="15"/>
      <c r="O4" s="15"/>
      <c r="P4" s="15"/>
      <c r="Q4" s="15"/>
    </row>
    <row r="5" spans="3:17" ht="15.75">
      <c r="E5" s="1"/>
      <c r="F5" s="1"/>
      <c r="G5" s="15" t="s">
        <v>96</v>
      </c>
      <c r="H5" s="15"/>
      <c r="I5" s="15"/>
      <c r="J5" s="15"/>
      <c r="K5" s="15"/>
      <c r="L5" s="15"/>
      <c r="M5" s="15"/>
      <c r="N5" s="15"/>
      <c r="O5" s="15"/>
      <c r="P5" s="15"/>
      <c r="Q5" s="15"/>
    </row>
    <row r="6" spans="3:17" ht="15.75">
      <c r="D6" s="16" t="s">
        <v>85</v>
      </c>
      <c r="E6" s="16"/>
      <c r="F6" s="16"/>
      <c r="G6" s="16"/>
      <c r="H6" s="16"/>
      <c r="I6" s="16"/>
      <c r="J6" s="16"/>
      <c r="K6" s="16"/>
      <c r="L6" s="16"/>
      <c r="M6" s="16"/>
      <c r="N6" s="16"/>
      <c r="O6" s="16"/>
      <c r="P6" s="16"/>
      <c r="Q6" s="16"/>
    </row>
    <row r="7" spans="3:17" ht="15.75">
      <c r="E7" s="15" t="s">
        <v>86</v>
      </c>
      <c r="F7" s="15"/>
      <c r="G7" s="15"/>
      <c r="H7" s="15"/>
      <c r="I7" s="15"/>
      <c r="J7" s="15"/>
      <c r="K7" s="15"/>
      <c r="L7" s="15"/>
      <c r="M7" s="15"/>
      <c r="N7" s="15"/>
      <c r="O7" s="15"/>
      <c r="P7" s="15"/>
      <c r="Q7" s="15"/>
    </row>
    <row r="8" spans="3:17" ht="15.75">
      <c r="E8" s="15" t="s">
        <v>87</v>
      </c>
      <c r="F8" s="15"/>
      <c r="G8" s="15"/>
      <c r="H8" s="15"/>
      <c r="I8" s="15"/>
      <c r="J8" s="15"/>
      <c r="K8" s="15"/>
      <c r="L8" s="15"/>
      <c r="M8" s="15"/>
      <c r="N8" s="15"/>
      <c r="O8" s="15"/>
      <c r="P8" s="15"/>
      <c r="Q8" s="15"/>
    </row>
    <row r="11" spans="3:17" ht="21" customHeight="1">
      <c r="D11" s="1"/>
      <c r="E11" s="1"/>
      <c r="F11" s="1"/>
      <c r="G11" s="1"/>
      <c r="H11" s="1"/>
      <c r="I11" s="1"/>
      <c r="J11" s="1"/>
      <c r="K11" s="1"/>
      <c r="L11" s="1"/>
      <c r="M11" s="1"/>
      <c r="N11" s="22" t="s">
        <v>82</v>
      </c>
      <c r="O11" s="22"/>
      <c r="P11" s="22"/>
      <c r="Q11" s="22"/>
    </row>
    <row r="12" spans="3:17" ht="21" customHeight="1">
      <c r="D12" s="15" t="s">
        <v>88</v>
      </c>
      <c r="E12" s="15"/>
      <c r="F12" s="15"/>
      <c r="G12" s="15"/>
      <c r="H12" s="15"/>
      <c r="I12" s="15"/>
      <c r="J12" s="15"/>
      <c r="K12" s="15"/>
      <c r="L12" s="15"/>
      <c r="M12" s="15"/>
      <c r="N12" s="15"/>
      <c r="O12" s="15"/>
      <c r="P12" s="15"/>
      <c r="Q12" s="15"/>
    </row>
    <row r="13" spans="3:17" ht="15.75">
      <c r="D13" s="15" t="s">
        <v>89</v>
      </c>
      <c r="E13" s="15"/>
      <c r="F13" s="15"/>
      <c r="G13" s="15"/>
      <c r="H13" s="15"/>
      <c r="I13" s="15"/>
      <c r="J13" s="15"/>
      <c r="K13" s="15"/>
      <c r="L13" s="15"/>
      <c r="M13" s="15"/>
      <c r="N13" s="15"/>
      <c r="O13" s="15"/>
      <c r="P13" s="15"/>
      <c r="Q13" s="15"/>
    </row>
    <row r="14" spans="3:17" ht="19.5" customHeight="1">
      <c r="D14" s="15" t="s">
        <v>87</v>
      </c>
      <c r="E14" s="15"/>
      <c r="F14" s="15"/>
      <c r="G14" s="15"/>
      <c r="H14" s="15"/>
      <c r="I14" s="15"/>
      <c r="J14" s="15"/>
      <c r="K14" s="15"/>
      <c r="L14" s="15"/>
      <c r="M14" s="15"/>
      <c r="N14" s="15"/>
      <c r="O14" s="15"/>
      <c r="P14" s="15"/>
      <c r="Q14" s="15"/>
    </row>
    <row r="15" spans="3:17" ht="21" customHeight="1">
      <c r="D15" s="7"/>
      <c r="E15" s="7"/>
      <c r="F15" s="7"/>
      <c r="G15" s="7"/>
      <c r="H15" s="7"/>
      <c r="I15" s="7"/>
      <c r="J15" s="7"/>
      <c r="K15" s="7"/>
      <c r="L15" s="7"/>
      <c r="M15" s="7"/>
      <c r="N15" s="7"/>
      <c r="O15" s="7"/>
      <c r="P15" s="7"/>
      <c r="Q15" s="7"/>
    </row>
    <row r="16" spans="3:17" ht="21" customHeight="1">
      <c r="C16" s="23"/>
      <c r="D16" s="23"/>
      <c r="E16" s="23"/>
      <c r="F16" s="23"/>
      <c r="G16" s="23"/>
      <c r="H16" s="23"/>
      <c r="I16" s="23"/>
      <c r="J16" s="23"/>
      <c r="K16" s="23"/>
      <c r="L16" s="23"/>
      <c r="M16" s="23"/>
      <c r="N16" s="23"/>
      <c r="O16" s="23"/>
      <c r="P16" s="23"/>
      <c r="Q16" s="23"/>
    </row>
    <row r="17" spans="2:17" ht="21" customHeight="1">
      <c r="B17" s="22" t="s">
        <v>90</v>
      </c>
      <c r="C17" s="22"/>
      <c r="D17" s="22"/>
      <c r="E17" s="22"/>
      <c r="F17" s="22"/>
      <c r="G17" s="22"/>
      <c r="H17" s="22"/>
      <c r="I17" s="22"/>
      <c r="J17" s="22"/>
      <c r="K17" s="22"/>
      <c r="L17" s="22"/>
      <c r="M17" s="22"/>
      <c r="N17" s="22"/>
      <c r="O17" s="22"/>
      <c r="P17" s="22"/>
      <c r="Q17" s="22"/>
    </row>
    <row r="18" spans="2:17" ht="15.75">
      <c r="B18" s="22" t="s">
        <v>91</v>
      </c>
      <c r="C18" s="22"/>
      <c r="D18" s="22"/>
      <c r="E18" s="22"/>
      <c r="F18" s="22"/>
      <c r="G18" s="22"/>
      <c r="H18" s="22"/>
      <c r="I18" s="22"/>
      <c r="J18" s="22"/>
      <c r="K18" s="22"/>
      <c r="L18" s="22"/>
      <c r="M18" s="22"/>
      <c r="N18" s="22"/>
      <c r="O18" s="22"/>
      <c r="P18" s="22"/>
      <c r="Q18" s="22"/>
    </row>
    <row r="19" spans="2:17" ht="15.75" thickBot="1">
      <c r="O19" s="123" t="s">
        <v>92</v>
      </c>
      <c r="P19" s="124"/>
      <c r="Q19" s="124"/>
    </row>
    <row r="20" spans="2:17" ht="26.25" customHeight="1">
      <c r="B20" s="136" t="s">
        <v>0</v>
      </c>
      <c r="C20" s="137"/>
      <c r="D20" s="133" t="s">
        <v>1</v>
      </c>
      <c r="E20" s="136" t="s">
        <v>2</v>
      </c>
      <c r="F20" s="137"/>
      <c r="G20" s="136" t="s">
        <v>3</v>
      </c>
      <c r="H20" s="137"/>
      <c r="I20" s="136" t="s">
        <v>4</v>
      </c>
      <c r="J20" s="137"/>
      <c r="K20" s="136" t="s">
        <v>5</v>
      </c>
      <c r="L20" s="137"/>
      <c r="M20" s="125" t="s">
        <v>68</v>
      </c>
      <c r="N20" s="126"/>
      <c r="O20" s="142" t="s">
        <v>69</v>
      </c>
      <c r="P20" s="125" t="s">
        <v>6</v>
      </c>
      <c r="Q20" s="126"/>
    </row>
    <row r="21" spans="2:17">
      <c r="B21" s="138"/>
      <c r="C21" s="139"/>
      <c r="D21" s="134"/>
      <c r="E21" s="138"/>
      <c r="F21" s="139"/>
      <c r="G21" s="138"/>
      <c r="H21" s="139"/>
      <c r="I21" s="138"/>
      <c r="J21" s="139"/>
      <c r="K21" s="138"/>
      <c r="L21" s="139"/>
      <c r="M21" s="127"/>
      <c r="N21" s="128"/>
      <c r="O21" s="143"/>
      <c r="P21" s="127"/>
      <c r="Q21" s="128"/>
    </row>
    <row r="22" spans="2:17" ht="15" customHeight="1">
      <c r="B22" s="138"/>
      <c r="C22" s="139"/>
      <c r="D22" s="134"/>
      <c r="E22" s="138"/>
      <c r="F22" s="139"/>
      <c r="G22" s="138"/>
      <c r="H22" s="139"/>
      <c r="I22" s="138"/>
      <c r="J22" s="139"/>
      <c r="K22" s="138"/>
      <c r="L22" s="139"/>
      <c r="M22" s="127"/>
      <c r="N22" s="128"/>
      <c r="O22" s="143"/>
      <c r="P22" s="127"/>
      <c r="Q22" s="128"/>
    </row>
    <row r="23" spans="2:17">
      <c r="B23" s="138"/>
      <c r="C23" s="139"/>
      <c r="D23" s="134"/>
      <c r="E23" s="138"/>
      <c r="F23" s="139"/>
      <c r="G23" s="138"/>
      <c r="H23" s="139"/>
      <c r="I23" s="138"/>
      <c r="J23" s="139"/>
      <c r="K23" s="138"/>
      <c r="L23" s="139"/>
      <c r="M23" s="127"/>
      <c r="N23" s="128"/>
      <c r="O23" s="143"/>
      <c r="P23" s="127"/>
      <c r="Q23" s="128"/>
    </row>
    <row r="24" spans="2:17" ht="15.75" thickBot="1">
      <c r="B24" s="140"/>
      <c r="C24" s="141"/>
      <c r="D24" s="135"/>
      <c r="E24" s="140"/>
      <c r="F24" s="141"/>
      <c r="G24" s="140"/>
      <c r="H24" s="141"/>
      <c r="I24" s="140"/>
      <c r="J24" s="141"/>
      <c r="K24" s="140"/>
      <c r="L24" s="141"/>
      <c r="M24" s="129"/>
      <c r="N24" s="130"/>
      <c r="O24" s="144"/>
      <c r="P24" s="129"/>
      <c r="Q24" s="130"/>
    </row>
    <row r="25" spans="2:17" ht="15.75" thickBot="1">
      <c r="B25" s="117" t="s">
        <v>7</v>
      </c>
      <c r="C25" s="118"/>
      <c r="D25" s="2"/>
      <c r="E25" s="119"/>
      <c r="F25" s="120"/>
      <c r="G25" s="119"/>
      <c r="H25" s="120"/>
      <c r="I25" s="119"/>
      <c r="J25" s="120"/>
      <c r="K25" s="119"/>
      <c r="L25" s="120"/>
      <c r="M25" s="121">
        <f>M26</f>
        <v>34979.299999999996</v>
      </c>
      <c r="N25" s="118"/>
      <c r="O25" s="2" t="s">
        <v>8</v>
      </c>
      <c r="P25" s="131">
        <v>10244.799999999999</v>
      </c>
      <c r="Q25" s="132"/>
    </row>
    <row r="26" spans="2:17" ht="51" customHeight="1" thickBot="1">
      <c r="B26" s="117" t="s">
        <v>9</v>
      </c>
      <c r="C26" s="118"/>
      <c r="D26" s="2">
        <v>951</v>
      </c>
      <c r="E26" s="119"/>
      <c r="F26" s="120"/>
      <c r="G26" s="119"/>
      <c r="H26" s="120"/>
      <c r="I26" s="119"/>
      <c r="J26" s="120"/>
      <c r="K26" s="119"/>
      <c r="L26" s="120"/>
      <c r="M26" s="121">
        <f>M27+M28+M31+M32+M33+M34+M35+M36+M38+M39+M40+M41+M42+M43+M52+M58+M59+M60+M62+M63+M64+M65+M67+M68+M69+M70+M71+M72+M73+M74+M75+M76</f>
        <v>34979.299999999996</v>
      </c>
      <c r="N26" s="118"/>
      <c r="O26" s="2" t="s">
        <v>8</v>
      </c>
      <c r="P26" s="115">
        <v>10244.799999999999</v>
      </c>
      <c r="Q26" s="116"/>
    </row>
    <row r="27" spans="2:17" ht="105" customHeight="1" thickBot="1">
      <c r="B27" s="38" t="s">
        <v>10</v>
      </c>
      <c r="C27" s="39"/>
      <c r="D27" s="3">
        <v>951</v>
      </c>
      <c r="E27" s="65" t="s">
        <v>76</v>
      </c>
      <c r="F27" s="66"/>
      <c r="G27" s="65" t="s">
        <v>80</v>
      </c>
      <c r="H27" s="66"/>
      <c r="I27" s="69" t="s">
        <v>11</v>
      </c>
      <c r="J27" s="70"/>
      <c r="K27" s="69">
        <v>120</v>
      </c>
      <c r="L27" s="70"/>
      <c r="M27" s="73">
        <f>3825.7+511</f>
        <v>4336.7</v>
      </c>
      <c r="N27" s="74"/>
      <c r="O27" s="8">
        <v>3737.4</v>
      </c>
      <c r="P27" s="73">
        <v>3737.2</v>
      </c>
      <c r="Q27" s="74"/>
    </row>
    <row r="28" spans="2:17" ht="107.25" customHeight="1">
      <c r="B28" s="32" t="s">
        <v>12</v>
      </c>
      <c r="C28" s="33"/>
      <c r="D28" s="50">
        <v>951</v>
      </c>
      <c r="E28" s="87" t="s">
        <v>76</v>
      </c>
      <c r="F28" s="88"/>
      <c r="G28" s="87" t="s">
        <v>80</v>
      </c>
      <c r="H28" s="88"/>
      <c r="I28" s="59" t="s">
        <v>13</v>
      </c>
      <c r="J28" s="60"/>
      <c r="K28" s="59">
        <v>240</v>
      </c>
      <c r="L28" s="60"/>
      <c r="M28" s="83">
        <f>662.5-14.6</f>
        <v>647.9</v>
      </c>
      <c r="N28" s="84"/>
      <c r="O28" s="81">
        <v>23.5</v>
      </c>
      <c r="P28" s="83">
        <v>76</v>
      </c>
      <c r="Q28" s="84"/>
    </row>
    <row r="29" spans="2:17" ht="15" hidden="1" customHeight="1">
      <c r="B29" s="34"/>
      <c r="C29" s="35"/>
      <c r="D29" s="51"/>
      <c r="E29" s="111"/>
      <c r="F29" s="112"/>
      <c r="G29" s="111"/>
      <c r="H29" s="112"/>
      <c r="I29" s="61"/>
      <c r="J29" s="62"/>
      <c r="K29" s="61"/>
      <c r="L29" s="62"/>
      <c r="M29" s="113"/>
      <c r="N29" s="114"/>
      <c r="O29" s="122"/>
      <c r="P29" s="113"/>
      <c r="Q29" s="114"/>
    </row>
    <row r="30" spans="2:17" ht="15.75" thickBot="1">
      <c r="B30" s="36"/>
      <c r="C30" s="37"/>
      <c r="D30" s="52"/>
      <c r="E30" s="89"/>
      <c r="F30" s="90"/>
      <c r="G30" s="89"/>
      <c r="H30" s="90"/>
      <c r="I30" s="63"/>
      <c r="J30" s="64"/>
      <c r="K30" s="63"/>
      <c r="L30" s="64"/>
      <c r="M30" s="85"/>
      <c r="N30" s="86"/>
      <c r="O30" s="82"/>
      <c r="P30" s="85"/>
      <c r="Q30" s="86"/>
    </row>
    <row r="31" spans="2:17" ht="150" customHeight="1" thickBot="1">
      <c r="B31" s="38" t="s">
        <v>14</v>
      </c>
      <c r="C31" s="39"/>
      <c r="D31" s="3">
        <v>951</v>
      </c>
      <c r="E31" s="65" t="s">
        <v>76</v>
      </c>
      <c r="F31" s="66"/>
      <c r="G31" s="65" t="s">
        <v>80</v>
      </c>
      <c r="H31" s="66"/>
      <c r="I31" s="69" t="s">
        <v>15</v>
      </c>
      <c r="J31" s="70"/>
      <c r="K31" s="69">
        <v>240</v>
      </c>
      <c r="L31" s="70"/>
      <c r="M31" s="73">
        <v>0.2</v>
      </c>
      <c r="N31" s="74"/>
      <c r="O31" s="8">
        <v>0.2</v>
      </c>
      <c r="P31" s="73">
        <v>0.2</v>
      </c>
      <c r="Q31" s="74"/>
    </row>
    <row r="32" spans="2:17" ht="91.5" customHeight="1" thickBot="1">
      <c r="B32" s="44" t="s">
        <v>16</v>
      </c>
      <c r="C32" s="45"/>
      <c r="D32" s="4">
        <v>951</v>
      </c>
      <c r="E32" s="65" t="s">
        <v>76</v>
      </c>
      <c r="F32" s="66"/>
      <c r="G32" s="65">
        <v>11</v>
      </c>
      <c r="H32" s="66"/>
      <c r="I32" s="69" t="s">
        <v>17</v>
      </c>
      <c r="J32" s="70"/>
      <c r="K32" s="69">
        <v>870</v>
      </c>
      <c r="L32" s="70"/>
      <c r="M32" s="73">
        <v>42.5</v>
      </c>
      <c r="N32" s="74"/>
      <c r="O32" s="8">
        <v>10</v>
      </c>
      <c r="P32" s="73">
        <v>10</v>
      </c>
      <c r="Q32" s="74"/>
    </row>
    <row r="33" spans="2:17" ht="91.5" customHeight="1" thickBot="1">
      <c r="B33" s="38" t="s">
        <v>18</v>
      </c>
      <c r="C33" s="39"/>
      <c r="D33" s="4">
        <v>951</v>
      </c>
      <c r="E33" s="65" t="s">
        <v>76</v>
      </c>
      <c r="F33" s="66"/>
      <c r="G33" s="65">
        <v>13</v>
      </c>
      <c r="H33" s="66"/>
      <c r="I33" s="69" t="s">
        <v>19</v>
      </c>
      <c r="J33" s="70"/>
      <c r="K33" s="69">
        <v>850</v>
      </c>
      <c r="L33" s="70"/>
      <c r="M33" s="73">
        <v>20</v>
      </c>
      <c r="N33" s="74"/>
      <c r="O33" s="8">
        <v>20</v>
      </c>
      <c r="P33" s="73">
        <v>20</v>
      </c>
      <c r="Q33" s="74"/>
    </row>
    <row r="34" spans="2:17" ht="80.25" customHeight="1" thickBot="1">
      <c r="B34" s="38" t="s">
        <v>20</v>
      </c>
      <c r="C34" s="39"/>
      <c r="D34" s="4">
        <v>951</v>
      </c>
      <c r="E34" s="65" t="s">
        <v>76</v>
      </c>
      <c r="F34" s="66"/>
      <c r="G34" s="65">
        <v>13</v>
      </c>
      <c r="H34" s="66"/>
      <c r="I34" s="69" t="s">
        <v>21</v>
      </c>
      <c r="J34" s="70"/>
      <c r="K34" s="69">
        <v>850</v>
      </c>
      <c r="L34" s="70"/>
      <c r="M34" s="73">
        <f>61-4.6</f>
        <v>56.4</v>
      </c>
      <c r="N34" s="74"/>
      <c r="O34" s="8">
        <v>26</v>
      </c>
      <c r="P34" s="73">
        <v>26</v>
      </c>
      <c r="Q34" s="74"/>
    </row>
    <row r="35" spans="2:17" ht="79.5" customHeight="1" thickBot="1">
      <c r="B35" s="38" t="s">
        <v>22</v>
      </c>
      <c r="C35" s="39"/>
      <c r="D35" s="3">
        <v>951</v>
      </c>
      <c r="E35" s="65" t="s">
        <v>76</v>
      </c>
      <c r="F35" s="66"/>
      <c r="G35" s="65">
        <v>13</v>
      </c>
      <c r="H35" s="66"/>
      <c r="I35" s="69" t="s">
        <v>23</v>
      </c>
      <c r="J35" s="70"/>
      <c r="K35" s="69">
        <v>240</v>
      </c>
      <c r="L35" s="70"/>
      <c r="M35" s="73">
        <f>30+1.2</f>
        <v>31.2</v>
      </c>
      <c r="N35" s="74"/>
      <c r="O35" s="8">
        <v>25</v>
      </c>
      <c r="P35" s="73">
        <v>25</v>
      </c>
      <c r="Q35" s="74"/>
    </row>
    <row r="36" spans="2:17" ht="66" customHeight="1">
      <c r="B36" s="40" t="s">
        <v>24</v>
      </c>
      <c r="C36" s="41"/>
      <c r="D36" s="50">
        <v>951</v>
      </c>
      <c r="E36" s="87" t="s">
        <v>76</v>
      </c>
      <c r="F36" s="88"/>
      <c r="G36" s="87">
        <v>13</v>
      </c>
      <c r="H36" s="88"/>
      <c r="I36" s="59" t="s">
        <v>25</v>
      </c>
      <c r="J36" s="60"/>
      <c r="K36" s="59">
        <v>880</v>
      </c>
      <c r="L36" s="60"/>
      <c r="M36" s="83">
        <v>0</v>
      </c>
      <c r="N36" s="84"/>
      <c r="O36" s="81">
        <v>235</v>
      </c>
      <c r="P36" s="83">
        <v>488.4</v>
      </c>
      <c r="Q36" s="84"/>
    </row>
    <row r="37" spans="2:17" ht="3" customHeight="1" thickBot="1">
      <c r="B37" s="42"/>
      <c r="C37" s="43"/>
      <c r="D37" s="52"/>
      <c r="E37" s="89"/>
      <c r="F37" s="90"/>
      <c r="G37" s="89"/>
      <c r="H37" s="90"/>
      <c r="I37" s="63"/>
      <c r="J37" s="64"/>
      <c r="K37" s="63"/>
      <c r="L37" s="64"/>
      <c r="M37" s="85"/>
      <c r="N37" s="86"/>
      <c r="O37" s="82"/>
      <c r="P37" s="85"/>
      <c r="Q37" s="86"/>
    </row>
    <row r="38" spans="2:17" ht="105.75" customHeight="1" thickBot="1">
      <c r="B38" s="38" t="s">
        <v>26</v>
      </c>
      <c r="C38" s="39"/>
      <c r="D38" s="3">
        <v>951</v>
      </c>
      <c r="E38" s="65" t="s">
        <v>76</v>
      </c>
      <c r="F38" s="66"/>
      <c r="G38" s="65">
        <v>13</v>
      </c>
      <c r="H38" s="66"/>
      <c r="I38" s="69" t="s">
        <v>27</v>
      </c>
      <c r="J38" s="70"/>
      <c r="K38" s="69">
        <v>830</v>
      </c>
      <c r="L38" s="70"/>
      <c r="M38" s="73">
        <v>122.5</v>
      </c>
      <c r="N38" s="74"/>
      <c r="O38" s="8">
        <v>0</v>
      </c>
      <c r="P38" s="73">
        <v>0</v>
      </c>
      <c r="Q38" s="74"/>
    </row>
    <row r="39" spans="2:17" ht="94.5" customHeight="1" thickBot="1">
      <c r="B39" s="38" t="s">
        <v>28</v>
      </c>
      <c r="C39" s="39"/>
      <c r="D39" s="3">
        <v>951</v>
      </c>
      <c r="E39" s="65" t="s">
        <v>73</v>
      </c>
      <c r="F39" s="66"/>
      <c r="G39" s="65" t="s">
        <v>74</v>
      </c>
      <c r="H39" s="66"/>
      <c r="I39" s="69" t="s">
        <v>29</v>
      </c>
      <c r="J39" s="70"/>
      <c r="K39" s="69">
        <v>120</v>
      </c>
      <c r="L39" s="70"/>
      <c r="M39" s="73">
        <v>250.4</v>
      </c>
      <c r="N39" s="74"/>
      <c r="O39" s="8">
        <v>249.3</v>
      </c>
      <c r="P39" s="73">
        <v>257.60000000000002</v>
      </c>
      <c r="Q39" s="74"/>
    </row>
    <row r="40" spans="2:17" ht="108.75" customHeight="1" thickBot="1">
      <c r="B40" s="38" t="s">
        <v>30</v>
      </c>
      <c r="C40" s="39"/>
      <c r="D40" s="3">
        <v>951</v>
      </c>
      <c r="E40" s="65" t="s">
        <v>73</v>
      </c>
      <c r="F40" s="66"/>
      <c r="G40" s="65" t="s">
        <v>74</v>
      </c>
      <c r="H40" s="66"/>
      <c r="I40" s="69" t="s">
        <v>29</v>
      </c>
      <c r="J40" s="70"/>
      <c r="K40" s="69">
        <v>240</v>
      </c>
      <c r="L40" s="70"/>
      <c r="M40" s="73">
        <v>5</v>
      </c>
      <c r="N40" s="74"/>
      <c r="O40" s="8">
        <v>0</v>
      </c>
      <c r="P40" s="73">
        <v>0</v>
      </c>
      <c r="Q40" s="74"/>
    </row>
    <row r="41" spans="2:17" ht="114" customHeight="1" thickBot="1">
      <c r="B41" s="38" t="s">
        <v>31</v>
      </c>
      <c r="C41" s="39"/>
      <c r="D41" s="3">
        <v>951</v>
      </c>
      <c r="E41" s="65" t="s">
        <v>74</v>
      </c>
      <c r="F41" s="66"/>
      <c r="G41" s="65">
        <v>10</v>
      </c>
      <c r="H41" s="66"/>
      <c r="I41" s="69" t="s">
        <v>32</v>
      </c>
      <c r="J41" s="70"/>
      <c r="K41" s="69">
        <v>240</v>
      </c>
      <c r="L41" s="70"/>
      <c r="M41" s="69">
        <f>90.5-1.2</f>
        <v>89.3</v>
      </c>
      <c r="N41" s="70"/>
      <c r="O41" s="3">
        <v>2.1</v>
      </c>
      <c r="P41" s="69">
        <v>2.1</v>
      </c>
      <c r="Q41" s="70"/>
    </row>
    <row r="42" spans="2:17" ht="139.5" customHeight="1" thickBot="1">
      <c r="B42" s="38" t="s">
        <v>33</v>
      </c>
      <c r="C42" s="39"/>
      <c r="D42" s="3">
        <v>951</v>
      </c>
      <c r="E42" s="65" t="s">
        <v>74</v>
      </c>
      <c r="F42" s="66"/>
      <c r="G42" s="65">
        <v>10</v>
      </c>
      <c r="H42" s="66"/>
      <c r="I42" s="69" t="s">
        <v>34</v>
      </c>
      <c r="J42" s="70"/>
      <c r="K42" s="69">
        <v>240</v>
      </c>
      <c r="L42" s="70"/>
      <c r="M42" s="73">
        <v>0</v>
      </c>
      <c r="N42" s="74"/>
      <c r="O42" s="3">
        <v>2.2999999999999998</v>
      </c>
      <c r="P42" s="69">
        <v>2.2999999999999998</v>
      </c>
      <c r="Q42" s="70"/>
    </row>
    <row r="43" spans="2:17" ht="179.25" customHeight="1" thickBot="1">
      <c r="B43" s="32" t="s">
        <v>35</v>
      </c>
      <c r="C43" s="33"/>
      <c r="D43" s="50">
        <v>951</v>
      </c>
      <c r="E43" s="87" t="s">
        <v>74</v>
      </c>
      <c r="F43" s="88"/>
      <c r="G43" s="87">
        <v>10</v>
      </c>
      <c r="H43" s="88"/>
      <c r="I43" s="59" t="s">
        <v>36</v>
      </c>
      <c r="J43" s="60"/>
      <c r="K43" s="59">
        <v>540</v>
      </c>
      <c r="L43" s="60"/>
      <c r="M43" s="59">
        <v>127.6</v>
      </c>
      <c r="N43" s="60"/>
      <c r="O43" s="9">
        <v>0</v>
      </c>
      <c r="P43" s="83">
        <v>0</v>
      </c>
      <c r="Q43" s="84"/>
    </row>
    <row r="44" spans="2:17" ht="15.75" hidden="1" customHeight="1" thickBot="1">
      <c r="B44" s="34"/>
      <c r="C44" s="35"/>
      <c r="D44" s="51"/>
      <c r="E44" s="111"/>
      <c r="F44" s="112"/>
      <c r="G44" s="111"/>
      <c r="H44" s="112"/>
      <c r="I44" s="61"/>
      <c r="J44" s="62"/>
      <c r="K44" s="61"/>
      <c r="L44" s="62"/>
      <c r="M44" s="61"/>
      <c r="N44" s="62"/>
      <c r="O44" s="5"/>
      <c r="P44" s="61"/>
      <c r="Q44" s="62"/>
    </row>
    <row r="45" spans="2:17" ht="15.75" hidden="1" customHeight="1" thickBot="1">
      <c r="B45" s="34"/>
      <c r="C45" s="35"/>
      <c r="D45" s="51"/>
      <c r="E45" s="111"/>
      <c r="F45" s="112"/>
      <c r="G45" s="111"/>
      <c r="H45" s="112"/>
      <c r="I45" s="61"/>
      <c r="J45" s="62"/>
      <c r="K45" s="61"/>
      <c r="L45" s="62"/>
      <c r="M45" s="61"/>
      <c r="N45" s="62"/>
      <c r="O45" s="5"/>
      <c r="P45" s="61"/>
      <c r="Q45" s="62"/>
    </row>
    <row r="46" spans="2:17" ht="15.75" hidden="1" customHeight="1" thickBot="1">
      <c r="B46" s="34"/>
      <c r="C46" s="35"/>
      <c r="D46" s="51"/>
      <c r="E46" s="111"/>
      <c r="F46" s="112"/>
      <c r="G46" s="111"/>
      <c r="H46" s="112"/>
      <c r="I46" s="61"/>
      <c r="J46" s="62"/>
      <c r="K46" s="61"/>
      <c r="L46" s="62"/>
      <c r="M46" s="61"/>
      <c r="N46" s="62"/>
      <c r="O46" s="5"/>
      <c r="P46" s="61"/>
      <c r="Q46" s="62"/>
    </row>
    <row r="47" spans="2:17" ht="15.75" hidden="1" customHeight="1" thickBot="1">
      <c r="B47" s="34"/>
      <c r="C47" s="35"/>
      <c r="D47" s="51"/>
      <c r="E47" s="111"/>
      <c r="F47" s="112"/>
      <c r="G47" s="111"/>
      <c r="H47" s="112"/>
      <c r="I47" s="61"/>
      <c r="J47" s="62"/>
      <c r="K47" s="61"/>
      <c r="L47" s="62"/>
      <c r="M47" s="61"/>
      <c r="N47" s="62"/>
      <c r="O47" s="5"/>
      <c r="P47" s="61"/>
      <c r="Q47" s="62"/>
    </row>
    <row r="48" spans="2:17" ht="15.75" hidden="1" customHeight="1" thickBot="1">
      <c r="B48" s="34"/>
      <c r="C48" s="35"/>
      <c r="D48" s="51"/>
      <c r="E48" s="111"/>
      <c r="F48" s="112"/>
      <c r="G48" s="111"/>
      <c r="H48" s="112"/>
      <c r="I48" s="61"/>
      <c r="J48" s="62"/>
      <c r="K48" s="61"/>
      <c r="L48" s="62"/>
      <c r="M48" s="61"/>
      <c r="N48" s="62"/>
      <c r="O48" s="5"/>
      <c r="P48" s="109"/>
      <c r="Q48" s="110"/>
    </row>
    <row r="49" spans="2:17" ht="15.75" hidden="1" customHeight="1" thickBot="1">
      <c r="B49" s="34"/>
      <c r="C49" s="35"/>
      <c r="D49" s="51"/>
      <c r="E49" s="111"/>
      <c r="F49" s="112"/>
      <c r="G49" s="111"/>
      <c r="H49" s="112"/>
      <c r="I49" s="61"/>
      <c r="J49" s="62"/>
      <c r="K49" s="61"/>
      <c r="L49" s="62"/>
      <c r="M49" s="61"/>
      <c r="N49" s="62"/>
      <c r="O49" s="6"/>
      <c r="P49" s="61"/>
      <c r="Q49" s="62"/>
    </row>
    <row r="50" spans="2:17" ht="15.75" hidden="1" customHeight="1" thickBot="1">
      <c r="B50" s="34"/>
      <c r="C50" s="35"/>
      <c r="D50" s="51"/>
      <c r="E50" s="111"/>
      <c r="F50" s="112"/>
      <c r="G50" s="111"/>
      <c r="H50" s="112"/>
      <c r="I50" s="61"/>
      <c r="J50" s="62"/>
      <c r="K50" s="61"/>
      <c r="L50" s="62"/>
      <c r="M50" s="61"/>
      <c r="N50" s="62"/>
      <c r="O50" s="5"/>
      <c r="P50" s="61"/>
      <c r="Q50" s="62"/>
    </row>
    <row r="51" spans="2:17" ht="15.75" hidden="1" customHeight="1" thickBot="1">
      <c r="B51" s="36"/>
      <c r="C51" s="37"/>
      <c r="D51" s="52"/>
      <c r="E51" s="89"/>
      <c r="F51" s="90"/>
      <c r="G51" s="89"/>
      <c r="H51" s="90"/>
      <c r="I51" s="63"/>
      <c r="J51" s="64"/>
      <c r="K51" s="63"/>
      <c r="L51" s="64"/>
      <c r="M51" s="63"/>
      <c r="N51" s="64"/>
      <c r="O51" s="3">
        <v>0</v>
      </c>
      <c r="P51" s="63">
        <v>0</v>
      </c>
      <c r="Q51" s="64"/>
    </row>
    <row r="52" spans="2:17" ht="115.5" customHeight="1" thickBot="1">
      <c r="B52" s="32" t="s">
        <v>37</v>
      </c>
      <c r="C52" s="33"/>
      <c r="D52" s="50">
        <v>951</v>
      </c>
      <c r="E52" s="53" t="s">
        <v>80</v>
      </c>
      <c r="F52" s="54"/>
      <c r="G52" s="53" t="s">
        <v>81</v>
      </c>
      <c r="H52" s="54"/>
      <c r="I52" s="59" t="s">
        <v>38</v>
      </c>
      <c r="J52" s="60"/>
      <c r="K52" s="59">
        <v>240</v>
      </c>
      <c r="L52" s="60"/>
      <c r="M52" s="59">
        <v>2094.6999999999998</v>
      </c>
      <c r="N52" s="60"/>
      <c r="O52" s="50">
        <v>1788.3</v>
      </c>
      <c r="P52" s="59">
        <v>1831.9</v>
      </c>
      <c r="Q52" s="60"/>
    </row>
    <row r="53" spans="2:17" ht="15.75" hidden="1" customHeight="1" thickBot="1">
      <c r="B53" s="34"/>
      <c r="C53" s="35"/>
      <c r="D53" s="51"/>
      <c r="E53" s="55"/>
      <c r="F53" s="56"/>
      <c r="G53" s="55"/>
      <c r="H53" s="56"/>
      <c r="I53" s="61"/>
      <c r="J53" s="62"/>
      <c r="K53" s="61"/>
      <c r="L53" s="62"/>
      <c r="M53" s="61"/>
      <c r="N53" s="62"/>
      <c r="O53" s="51"/>
      <c r="P53" s="61"/>
      <c r="Q53" s="62"/>
    </row>
    <row r="54" spans="2:17" ht="15" hidden="1" customHeight="1" thickBot="1">
      <c r="B54" s="34"/>
      <c r="C54" s="35"/>
      <c r="D54" s="51"/>
      <c r="E54" s="55"/>
      <c r="F54" s="56"/>
      <c r="G54" s="55"/>
      <c r="H54" s="56"/>
      <c r="I54" s="61"/>
      <c r="J54" s="62"/>
      <c r="K54" s="61"/>
      <c r="L54" s="62"/>
      <c r="M54" s="61"/>
      <c r="N54" s="62"/>
      <c r="O54" s="51"/>
      <c r="P54" s="61"/>
      <c r="Q54" s="62"/>
    </row>
    <row r="55" spans="2:17" ht="15.75" hidden="1" customHeight="1" thickBot="1">
      <c r="B55" s="34"/>
      <c r="C55" s="35"/>
      <c r="D55" s="51"/>
      <c r="E55" s="55"/>
      <c r="F55" s="56"/>
      <c r="G55" s="55"/>
      <c r="H55" s="56"/>
      <c r="I55" s="61"/>
      <c r="J55" s="62"/>
      <c r="K55" s="61"/>
      <c r="L55" s="62"/>
      <c r="M55" s="61"/>
      <c r="N55" s="62"/>
      <c r="O55" s="51"/>
      <c r="P55" s="61"/>
      <c r="Q55" s="62"/>
    </row>
    <row r="56" spans="2:17" ht="15.75" hidden="1" customHeight="1" thickBot="1">
      <c r="B56" s="34"/>
      <c r="C56" s="35"/>
      <c r="D56" s="51"/>
      <c r="E56" s="55"/>
      <c r="F56" s="56"/>
      <c r="G56" s="55"/>
      <c r="H56" s="56"/>
      <c r="I56" s="61"/>
      <c r="J56" s="62"/>
      <c r="K56" s="61"/>
      <c r="L56" s="62"/>
      <c r="M56" s="61"/>
      <c r="N56" s="62"/>
      <c r="O56" s="51"/>
      <c r="P56" s="61"/>
      <c r="Q56" s="62"/>
    </row>
    <row r="57" spans="2:17" ht="15.75" hidden="1" customHeight="1" thickBot="1">
      <c r="B57" s="36"/>
      <c r="C57" s="37"/>
      <c r="D57" s="52"/>
      <c r="E57" s="57"/>
      <c r="F57" s="58"/>
      <c r="G57" s="57"/>
      <c r="H57" s="58"/>
      <c r="I57" s="63"/>
      <c r="J57" s="64"/>
      <c r="K57" s="63"/>
      <c r="L57" s="64"/>
      <c r="M57" s="63"/>
      <c r="N57" s="64"/>
      <c r="O57" s="52"/>
      <c r="P57" s="63"/>
      <c r="Q57" s="64"/>
    </row>
    <row r="58" spans="2:17" ht="108.75" customHeight="1" thickBot="1">
      <c r="B58" s="38" t="s">
        <v>39</v>
      </c>
      <c r="C58" s="39"/>
      <c r="D58" s="11">
        <v>951</v>
      </c>
      <c r="E58" s="107" t="s">
        <v>80</v>
      </c>
      <c r="F58" s="108"/>
      <c r="G58" s="107" t="s">
        <v>81</v>
      </c>
      <c r="H58" s="108"/>
      <c r="I58" s="69" t="s">
        <v>40</v>
      </c>
      <c r="J58" s="70"/>
      <c r="K58" s="69">
        <v>240</v>
      </c>
      <c r="L58" s="70"/>
      <c r="M58" s="73">
        <v>30</v>
      </c>
      <c r="N58" s="74"/>
      <c r="O58" s="10">
        <v>30</v>
      </c>
      <c r="P58" s="73">
        <v>30</v>
      </c>
      <c r="Q58" s="74"/>
    </row>
    <row r="59" spans="2:17" ht="142.5" customHeight="1" thickBot="1">
      <c r="B59" s="48" t="s">
        <v>41</v>
      </c>
      <c r="C59" s="49"/>
      <c r="D59" s="3">
        <v>951</v>
      </c>
      <c r="E59" s="65" t="s">
        <v>72</v>
      </c>
      <c r="F59" s="66"/>
      <c r="G59" s="65" t="s">
        <v>76</v>
      </c>
      <c r="H59" s="66"/>
      <c r="I59" s="75" t="s">
        <v>42</v>
      </c>
      <c r="J59" s="76"/>
      <c r="K59" s="69">
        <v>240</v>
      </c>
      <c r="L59" s="70"/>
      <c r="M59" s="95">
        <f>30+12.6</f>
        <v>42.6</v>
      </c>
      <c r="N59" s="96"/>
      <c r="O59" s="8">
        <v>0</v>
      </c>
      <c r="P59" s="73">
        <v>20.5</v>
      </c>
      <c r="Q59" s="74"/>
    </row>
    <row r="60" spans="2:17" ht="138.75" customHeight="1" thickBot="1">
      <c r="B60" s="99" t="s">
        <v>43</v>
      </c>
      <c r="C60" s="100"/>
      <c r="D60" s="50">
        <v>951</v>
      </c>
      <c r="E60" s="87" t="s">
        <v>72</v>
      </c>
      <c r="F60" s="88"/>
      <c r="G60" s="87" t="s">
        <v>76</v>
      </c>
      <c r="H60" s="88"/>
      <c r="I60" s="103" t="s">
        <v>44</v>
      </c>
      <c r="J60" s="104"/>
      <c r="K60" s="59">
        <v>240</v>
      </c>
      <c r="L60" s="60"/>
      <c r="M60" s="77">
        <f>2625.4-104.4</f>
        <v>2521</v>
      </c>
      <c r="N60" s="78"/>
      <c r="O60" s="81">
        <v>0</v>
      </c>
      <c r="P60" s="83">
        <v>0</v>
      </c>
      <c r="Q60" s="84"/>
    </row>
    <row r="61" spans="2:17" ht="15.75" hidden="1" customHeight="1" thickBot="1">
      <c r="B61" s="101"/>
      <c r="C61" s="102"/>
      <c r="D61" s="52"/>
      <c r="E61" s="89"/>
      <c r="F61" s="90"/>
      <c r="G61" s="89"/>
      <c r="H61" s="90"/>
      <c r="I61" s="105"/>
      <c r="J61" s="106"/>
      <c r="K61" s="63"/>
      <c r="L61" s="64"/>
      <c r="M61" s="79"/>
      <c r="N61" s="80"/>
      <c r="O61" s="82"/>
      <c r="P61" s="85"/>
      <c r="Q61" s="86"/>
    </row>
    <row r="62" spans="2:17" ht="143.25" customHeight="1" thickBot="1">
      <c r="B62" s="38" t="s">
        <v>45</v>
      </c>
      <c r="C62" s="39"/>
      <c r="D62" s="11">
        <v>951</v>
      </c>
      <c r="E62" s="65" t="s">
        <v>72</v>
      </c>
      <c r="F62" s="66"/>
      <c r="G62" s="65" t="s">
        <v>76</v>
      </c>
      <c r="H62" s="66"/>
      <c r="I62" s="71" t="s">
        <v>46</v>
      </c>
      <c r="J62" s="72"/>
      <c r="K62" s="69">
        <v>410</v>
      </c>
      <c r="L62" s="70"/>
      <c r="M62" s="97">
        <f>18540.1+217.8</f>
        <v>18757.899999999998</v>
      </c>
      <c r="N62" s="98"/>
      <c r="O62" s="10">
        <v>0</v>
      </c>
      <c r="P62" s="73">
        <v>0</v>
      </c>
      <c r="Q62" s="74"/>
    </row>
    <row r="63" spans="2:17" ht="179.25" customHeight="1" thickBot="1">
      <c r="B63" s="38" t="s">
        <v>47</v>
      </c>
      <c r="C63" s="39"/>
      <c r="D63" s="3">
        <v>951</v>
      </c>
      <c r="E63" s="65" t="s">
        <v>72</v>
      </c>
      <c r="F63" s="66"/>
      <c r="G63" s="65" t="s">
        <v>76</v>
      </c>
      <c r="H63" s="66"/>
      <c r="I63" s="71" t="s">
        <v>48</v>
      </c>
      <c r="J63" s="72"/>
      <c r="K63" s="69">
        <v>240</v>
      </c>
      <c r="L63" s="70"/>
      <c r="M63" s="95">
        <v>66</v>
      </c>
      <c r="N63" s="96"/>
      <c r="O63" s="8">
        <v>0</v>
      </c>
      <c r="P63" s="73">
        <v>0</v>
      </c>
      <c r="Q63" s="74"/>
    </row>
    <row r="64" spans="2:17" ht="132" customHeight="1" thickBot="1">
      <c r="B64" s="38" t="s">
        <v>49</v>
      </c>
      <c r="C64" s="39"/>
      <c r="D64" s="3">
        <v>951</v>
      </c>
      <c r="E64" s="65" t="s">
        <v>72</v>
      </c>
      <c r="F64" s="66"/>
      <c r="G64" s="65" t="s">
        <v>73</v>
      </c>
      <c r="H64" s="66"/>
      <c r="I64" s="67" t="s">
        <v>50</v>
      </c>
      <c r="J64" s="68"/>
      <c r="K64" s="69">
        <v>810</v>
      </c>
      <c r="L64" s="70"/>
      <c r="M64" s="75">
        <v>364.8</v>
      </c>
      <c r="N64" s="76"/>
      <c r="O64" s="3">
        <v>236.5</v>
      </c>
      <c r="P64" s="69">
        <v>236.5</v>
      </c>
      <c r="Q64" s="70"/>
    </row>
    <row r="65" spans="2:17" ht="123.75" customHeight="1" thickBot="1">
      <c r="B65" s="32" t="s">
        <v>51</v>
      </c>
      <c r="C65" s="33"/>
      <c r="D65" s="50">
        <v>951</v>
      </c>
      <c r="E65" s="87" t="s">
        <v>72</v>
      </c>
      <c r="F65" s="88"/>
      <c r="G65" s="87" t="s">
        <v>73</v>
      </c>
      <c r="H65" s="88"/>
      <c r="I65" s="91" t="s">
        <v>52</v>
      </c>
      <c r="J65" s="92"/>
      <c r="K65" s="59">
        <v>240</v>
      </c>
      <c r="L65" s="60"/>
      <c r="M65" s="77">
        <v>1</v>
      </c>
      <c r="N65" s="78"/>
      <c r="O65" s="81">
        <v>0</v>
      </c>
      <c r="P65" s="83">
        <v>0</v>
      </c>
      <c r="Q65" s="84"/>
    </row>
    <row r="66" spans="2:17" ht="15.75" hidden="1" customHeight="1" thickBot="1">
      <c r="B66" s="36"/>
      <c r="C66" s="37"/>
      <c r="D66" s="52"/>
      <c r="E66" s="89"/>
      <c r="F66" s="90"/>
      <c r="G66" s="89"/>
      <c r="H66" s="90"/>
      <c r="I66" s="93"/>
      <c r="J66" s="94"/>
      <c r="K66" s="63"/>
      <c r="L66" s="64"/>
      <c r="M66" s="79"/>
      <c r="N66" s="80"/>
      <c r="O66" s="82"/>
      <c r="P66" s="85"/>
      <c r="Q66" s="86"/>
    </row>
    <row r="67" spans="2:17" ht="174" customHeight="1" thickBot="1">
      <c r="B67" s="46" t="s">
        <v>53</v>
      </c>
      <c r="C67" s="47"/>
      <c r="D67" s="12">
        <v>951</v>
      </c>
      <c r="E67" s="17" t="s">
        <v>72</v>
      </c>
      <c r="F67" s="18"/>
      <c r="G67" s="17" t="s">
        <v>73</v>
      </c>
      <c r="H67" s="18"/>
      <c r="I67" s="20" t="s">
        <v>54</v>
      </c>
      <c r="J67" s="21"/>
      <c r="K67" s="31">
        <v>240</v>
      </c>
      <c r="L67" s="31"/>
      <c r="M67" s="20">
        <v>1225.5</v>
      </c>
      <c r="N67" s="21"/>
      <c r="O67" s="13">
        <v>0</v>
      </c>
      <c r="P67" s="26">
        <v>0</v>
      </c>
      <c r="Q67" s="27"/>
    </row>
    <row r="68" spans="2:17" ht="137.25" customHeight="1" thickBot="1">
      <c r="B68" s="24" t="s">
        <v>70</v>
      </c>
      <c r="C68" s="25"/>
      <c r="D68" s="12">
        <v>951</v>
      </c>
      <c r="E68" s="17" t="s">
        <v>72</v>
      </c>
      <c r="F68" s="18"/>
      <c r="G68" s="19" t="s">
        <v>74</v>
      </c>
      <c r="H68" s="19"/>
      <c r="I68" s="20" t="s">
        <v>55</v>
      </c>
      <c r="J68" s="21"/>
      <c r="K68" s="31">
        <v>240</v>
      </c>
      <c r="L68" s="31"/>
      <c r="M68" s="20">
        <f>765.9-0.7</f>
        <v>765.19999999999993</v>
      </c>
      <c r="N68" s="21"/>
      <c r="O68" s="13">
        <v>50</v>
      </c>
      <c r="P68" s="26">
        <v>50</v>
      </c>
      <c r="Q68" s="27"/>
    </row>
    <row r="69" spans="2:17" ht="127.5" customHeight="1" thickBot="1">
      <c r="B69" s="24" t="s">
        <v>56</v>
      </c>
      <c r="C69" s="25"/>
      <c r="D69" s="12">
        <v>951</v>
      </c>
      <c r="E69" s="17" t="s">
        <v>72</v>
      </c>
      <c r="F69" s="18"/>
      <c r="G69" s="19" t="s">
        <v>74</v>
      </c>
      <c r="H69" s="19"/>
      <c r="I69" s="20" t="s">
        <v>57</v>
      </c>
      <c r="J69" s="21"/>
      <c r="K69" s="31">
        <v>240</v>
      </c>
      <c r="L69" s="31"/>
      <c r="M69" s="26">
        <f>25.8-10.8</f>
        <v>15</v>
      </c>
      <c r="N69" s="27"/>
      <c r="O69" s="13">
        <v>0</v>
      </c>
      <c r="P69" s="26">
        <v>0</v>
      </c>
      <c r="Q69" s="27"/>
    </row>
    <row r="70" spans="2:17" ht="129" customHeight="1" thickBot="1">
      <c r="B70" s="24" t="s">
        <v>58</v>
      </c>
      <c r="C70" s="25"/>
      <c r="D70" s="12">
        <v>95105</v>
      </c>
      <c r="E70" s="17" t="s">
        <v>72</v>
      </c>
      <c r="F70" s="18"/>
      <c r="G70" s="19" t="s">
        <v>74</v>
      </c>
      <c r="H70" s="19"/>
      <c r="I70" s="20" t="s">
        <v>59</v>
      </c>
      <c r="J70" s="21"/>
      <c r="K70" s="31">
        <v>240</v>
      </c>
      <c r="L70" s="31"/>
      <c r="M70" s="20">
        <v>10.7</v>
      </c>
      <c r="N70" s="21"/>
      <c r="O70" s="13">
        <v>0</v>
      </c>
      <c r="P70" s="26">
        <v>0</v>
      </c>
      <c r="Q70" s="27"/>
    </row>
    <row r="71" spans="2:17" ht="111.75" customHeight="1" thickBot="1">
      <c r="B71" s="24" t="s">
        <v>60</v>
      </c>
      <c r="C71" s="25"/>
      <c r="D71" s="12">
        <v>951</v>
      </c>
      <c r="E71" s="17" t="s">
        <v>72</v>
      </c>
      <c r="F71" s="18"/>
      <c r="G71" s="19" t="s">
        <v>74</v>
      </c>
      <c r="H71" s="19"/>
      <c r="I71" s="20" t="s">
        <v>61</v>
      </c>
      <c r="J71" s="21"/>
      <c r="K71" s="31">
        <v>240</v>
      </c>
      <c r="L71" s="31"/>
      <c r="M71" s="20">
        <v>93.3</v>
      </c>
      <c r="N71" s="21"/>
      <c r="O71" s="13">
        <v>0</v>
      </c>
      <c r="P71" s="26">
        <v>0</v>
      </c>
      <c r="Q71" s="27"/>
    </row>
    <row r="72" spans="2:17" ht="105.75" customHeight="1" thickBot="1">
      <c r="B72" s="24" t="s">
        <v>71</v>
      </c>
      <c r="C72" s="25"/>
      <c r="D72" s="12">
        <v>951</v>
      </c>
      <c r="E72" s="17" t="s">
        <v>75</v>
      </c>
      <c r="F72" s="18"/>
      <c r="G72" s="19" t="s">
        <v>76</v>
      </c>
      <c r="H72" s="19"/>
      <c r="I72" s="20" t="s">
        <v>62</v>
      </c>
      <c r="J72" s="21"/>
      <c r="K72" s="31">
        <v>610</v>
      </c>
      <c r="L72" s="31"/>
      <c r="M72" s="20">
        <f>2853.7+50</f>
        <v>2903.7</v>
      </c>
      <c r="N72" s="21"/>
      <c r="O72" s="13">
        <v>3307.1</v>
      </c>
      <c r="P72" s="26">
        <v>3307.1</v>
      </c>
      <c r="Q72" s="27"/>
    </row>
    <row r="73" spans="2:17" ht="111" customHeight="1" thickBot="1">
      <c r="B73" s="24" t="s">
        <v>63</v>
      </c>
      <c r="C73" s="25"/>
      <c r="D73" s="12">
        <v>951</v>
      </c>
      <c r="E73" s="17" t="s">
        <v>75</v>
      </c>
      <c r="F73" s="18"/>
      <c r="G73" s="19" t="s">
        <v>76</v>
      </c>
      <c r="H73" s="19"/>
      <c r="I73" s="20" t="s">
        <v>77</v>
      </c>
      <c r="J73" s="21"/>
      <c r="K73" s="31">
        <v>610</v>
      </c>
      <c r="L73" s="31"/>
      <c r="M73" s="29">
        <v>52.6</v>
      </c>
      <c r="N73" s="30"/>
      <c r="O73" s="14">
        <v>0</v>
      </c>
      <c r="P73" s="29">
        <v>0</v>
      </c>
      <c r="Q73" s="30"/>
    </row>
    <row r="74" spans="2:17" ht="87" customHeight="1" thickBot="1">
      <c r="B74" s="24" t="s">
        <v>93</v>
      </c>
      <c r="C74" s="25"/>
      <c r="D74" s="12">
        <v>951</v>
      </c>
      <c r="E74" s="17" t="s">
        <v>75</v>
      </c>
      <c r="F74" s="18"/>
      <c r="G74" s="19" t="s">
        <v>76</v>
      </c>
      <c r="H74" s="19"/>
      <c r="I74" s="20" t="s">
        <v>94</v>
      </c>
      <c r="J74" s="21"/>
      <c r="K74" s="31">
        <v>610</v>
      </c>
      <c r="L74" s="31"/>
      <c r="M74" s="29">
        <v>180</v>
      </c>
      <c r="N74" s="30"/>
      <c r="O74" s="14">
        <v>0</v>
      </c>
      <c r="P74" s="29">
        <v>0</v>
      </c>
      <c r="Q74" s="30"/>
    </row>
    <row r="75" spans="2:17" ht="176.25" customHeight="1" thickBot="1">
      <c r="B75" s="24" t="s">
        <v>64</v>
      </c>
      <c r="C75" s="25"/>
      <c r="D75" s="12">
        <v>951</v>
      </c>
      <c r="E75" s="17" t="s">
        <v>78</v>
      </c>
      <c r="F75" s="18"/>
      <c r="G75" s="19" t="s">
        <v>76</v>
      </c>
      <c r="H75" s="19"/>
      <c r="I75" s="20" t="s">
        <v>65</v>
      </c>
      <c r="J75" s="21"/>
      <c r="K75" s="31">
        <v>310</v>
      </c>
      <c r="L75" s="31"/>
      <c r="M75" s="29">
        <v>124</v>
      </c>
      <c r="N75" s="30"/>
      <c r="O75" s="14">
        <v>124</v>
      </c>
      <c r="P75" s="29">
        <v>124</v>
      </c>
      <c r="Q75" s="30"/>
    </row>
    <row r="76" spans="2:17" ht="88.5" customHeight="1" thickBot="1">
      <c r="B76" s="24" t="s">
        <v>66</v>
      </c>
      <c r="C76" s="25"/>
      <c r="D76" s="12">
        <v>951</v>
      </c>
      <c r="E76" s="17" t="s">
        <v>79</v>
      </c>
      <c r="F76" s="18"/>
      <c r="G76" s="19" t="s">
        <v>76</v>
      </c>
      <c r="H76" s="19"/>
      <c r="I76" s="20" t="s">
        <v>67</v>
      </c>
      <c r="J76" s="21"/>
      <c r="K76" s="31">
        <v>730</v>
      </c>
      <c r="L76" s="31"/>
      <c r="M76" s="20">
        <v>1.6</v>
      </c>
      <c r="N76" s="21"/>
      <c r="O76" s="13">
        <v>0</v>
      </c>
      <c r="P76" s="26">
        <v>0</v>
      </c>
      <c r="Q76" s="27"/>
    </row>
    <row r="77" spans="2:17" ht="15" customHeight="1"/>
  </sheetData>
  <mergeCells count="282">
    <mergeCell ref="N1:Q1"/>
    <mergeCell ref="B18:Q18"/>
    <mergeCell ref="O19:Q19"/>
    <mergeCell ref="P20:Q24"/>
    <mergeCell ref="E25:F25"/>
    <mergeCell ref="G25:H25"/>
    <mergeCell ref="I25:J25"/>
    <mergeCell ref="K25:L25"/>
    <mergeCell ref="M25:N25"/>
    <mergeCell ref="P25:Q25"/>
    <mergeCell ref="D20:D24"/>
    <mergeCell ref="G20:H24"/>
    <mergeCell ref="I20:J24"/>
    <mergeCell ref="K20:L24"/>
    <mergeCell ref="M20:N24"/>
    <mergeCell ref="E20:F24"/>
    <mergeCell ref="O20:O24"/>
    <mergeCell ref="B25:C25"/>
    <mergeCell ref="B20:C24"/>
    <mergeCell ref="P28:Q30"/>
    <mergeCell ref="B28:C30"/>
    <mergeCell ref="P26:Q26"/>
    <mergeCell ref="E27:F27"/>
    <mergeCell ref="G27:H27"/>
    <mergeCell ref="I27:J27"/>
    <mergeCell ref="K27:L27"/>
    <mergeCell ref="M27:N27"/>
    <mergeCell ref="P27:Q27"/>
    <mergeCell ref="B26:C26"/>
    <mergeCell ref="E26:F26"/>
    <mergeCell ref="G26:H26"/>
    <mergeCell ref="I26:J26"/>
    <mergeCell ref="K26:L26"/>
    <mergeCell ref="M26:N26"/>
    <mergeCell ref="D28:D30"/>
    <mergeCell ref="E28:F30"/>
    <mergeCell ref="G28:H30"/>
    <mergeCell ref="I28:J30"/>
    <mergeCell ref="K28:L30"/>
    <mergeCell ref="M28:N30"/>
    <mergeCell ref="O28:O30"/>
    <mergeCell ref="B27:C27"/>
    <mergeCell ref="P31:Q31"/>
    <mergeCell ref="E32:F32"/>
    <mergeCell ref="G32:H32"/>
    <mergeCell ref="I32:J32"/>
    <mergeCell ref="K32:L32"/>
    <mergeCell ref="M32:N32"/>
    <mergeCell ref="P32:Q32"/>
    <mergeCell ref="B31:C31"/>
    <mergeCell ref="E31:F31"/>
    <mergeCell ref="G31:H31"/>
    <mergeCell ref="I31:J31"/>
    <mergeCell ref="K31:L31"/>
    <mergeCell ref="M31:N31"/>
    <mergeCell ref="P33:Q33"/>
    <mergeCell ref="E34:F34"/>
    <mergeCell ref="G34:H34"/>
    <mergeCell ref="I34:J34"/>
    <mergeCell ref="K34:L34"/>
    <mergeCell ref="M34:N34"/>
    <mergeCell ref="P34:Q34"/>
    <mergeCell ref="B33:C33"/>
    <mergeCell ref="E33:F33"/>
    <mergeCell ref="G33:H33"/>
    <mergeCell ref="I33:J33"/>
    <mergeCell ref="K33:L33"/>
    <mergeCell ref="M33:N33"/>
    <mergeCell ref="P35:Q35"/>
    <mergeCell ref="D36:D37"/>
    <mergeCell ref="E36:F37"/>
    <mergeCell ref="G36:H37"/>
    <mergeCell ref="I36:J37"/>
    <mergeCell ref="K36:L37"/>
    <mergeCell ref="M36:N37"/>
    <mergeCell ref="O36:O37"/>
    <mergeCell ref="P36:Q37"/>
    <mergeCell ref="E35:F35"/>
    <mergeCell ref="G35:H35"/>
    <mergeCell ref="I35:J35"/>
    <mergeCell ref="K35:L35"/>
    <mergeCell ref="M35:N35"/>
    <mergeCell ref="P38:Q38"/>
    <mergeCell ref="E39:F39"/>
    <mergeCell ref="G39:H39"/>
    <mergeCell ref="I39:J39"/>
    <mergeCell ref="K39:L39"/>
    <mergeCell ref="M39:N39"/>
    <mergeCell ref="P39:Q39"/>
    <mergeCell ref="B38:C38"/>
    <mergeCell ref="E38:F38"/>
    <mergeCell ref="G38:H38"/>
    <mergeCell ref="I38:J38"/>
    <mergeCell ref="K38:L38"/>
    <mergeCell ref="M38:N38"/>
    <mergeCell ref="P40:Q40"/>
    <mergeCell ref="E41:F41"/>
    <mergeCell ref="G41:H41"/>
    <mergeCell ref="I41:J41"/>
    <mergeCell ref="K41:L41"/>
    <mergeCell ref="M41:N41"/>
    <mergeCell ref="P41:Q41"/>
    <mergeCell ref="B40:C40"/>
    <mergeCell ref="E40:F40"/>
    <mergeCell ref="G40:H40"/>
    <mergeCell ref="I40:J40"/>
    <mergeCell ref="K40:L40"/>
    <mergeCell ref="M40:N40"/>
    <mergeCell ref="P51:Q51"/>
    <mergeCell ref="P45:Q45"/>
    <mergeCell ref="P46:Q46"/>
    <mergeCell ref="P47:Q47"/>
    <mergeCell ref="P48:Q48"/>
    <mergeCell ref="P49:Q49"/>
    <mergeCell ref="P50:Q50"/>
    <mergeCell ref="P42:Q42"/>
    <mergeCell ref="D43:D51"/>
    <mergeCell ref="E43:F51"/>
    <mergeCell ref="G43:H51"/>
    <mergeCell ref="I43:J51"/>
    <mergeCell ref="K43:L51"/>
    <mergeCell ref="M43:N51"/>
    <mergeCell ref="P43:Q43"/>
    <mergeCell ref="P44:Q44"/>
    <mergeCell ref="E42:F42"/>
    <mergeCell ref="G42:H42"/>
    <mergeCell ref="I42:J42"/>
    <mergeCell ref="K42:L42"/>
    <mergeCell ref="M42:N42"/>
    <mergeCell ref="E59:F59"/>
    <mergeCell ref="G59:H59"/>
    <mergeCell ref="I59:J59"/>
    <mergeCell ref="K59:L59"/>
    <mergeCell ref="M59:N59"/>
    <mergeCell ref="P59:Q59"/>
    <mergeCell ref="B58:C58"/>
    <mergeCell ref="E58:F58"/>
    <mergeCell ref="G58:H58"/>
    <mergeCell ref="I58:J58"/>
    <mergeCell ref="K58:L58"/>
    <mergeCell ref="M58:N58"/>
    <mergeCell ref="E62:F62"/>
    <mergeCell ref="G62:H62"/>
    <mergeCell ref="I62:J62"/>
    <mergeCell ref="K62:L62"/>
    <mergeCell ref="M62:N62"/>
    <mergeCell ref="P62:Q62"/>
    <mergeCell ref="B60:C61"/>
    <mergeCell ref="D60:D61"/>
    <mergeCell ref="E60:F61"/>
    <mergeCell ref="G60:H61"/>
    <mergeCell ref="I60:J61"/>
    <mergeCell ref="K60:L61"/>
    <mergeCell ref="M69:N69"/>
    <mergeCell ref="K70:L70"/>
    <mergeCell ref="M70:N70"/>
    <mergeCell ref="O52:O57"/>
    <mergeCell ref="P52:Q57"/>
    <mergeCell ref="M52:N57"/>
    <mergeCell ref="P63:Q63"/>
    <mergeCell ref="M64:N64"/>
    <mergeCell ref="P64:Q64"/>
    <mergeCell ref="K67:L67"/>
    <mergeCell ref="M67:N67"/>
    <mergeCell ref="P67:Q67"/>
    <mergeCell ref="M65:N66"/>
    <mergeCell ref="O65:O66"/>
    <mergeCell ref="P65:Q66"/>
    <mergeCell ref="K65:L66"/>
    <mergeCell ref="M63:N63"/>
    <mergeCell ref="M60:N61"/>
    <mergeCell ref="O60:O61"/>
    <mergeCell ref="P60:Q61"/>
    <mergeCell ref="P58:Q58"/>
    <mergeCell ref="B63:C63"/>
    <mergeCell ref="E63:F63"/>
    <mergeCell ref="G63:H63"/>
    <mergeCell ref="I63:J63"/>
    <mergeCell ref="K63:L63"/>
    <mergeCell ref="E69:F69"/>
    <mergeCell ref="G69:H69"/>
    <mergeCell ref="I69:J69"/>
    <mergeCell ref="K69:L69"/>
    <mergeCell ref="E67:F67"/>
    <mergeCell ref="G67:H67"/>
    <mergeCell ref="I67:J67"/>
    <mergeCell ref="B65:C66"/>
    <mergeCell ref="D65:D66"/>
    <mergeCell ref="E65:F66"/>
    <mergeCell ref="G65:H66"/>
    <mergeCell ref="I65:J66"/>
    <mergeCell ref="B69:C69"/>
    <mergeCell ref="P72:Q72"/>
    <mergeCell ref="B43:C51"/>
    <mergeCell ref="B41:C41"/>
    <mergeCell ref="B39:C39"/>
    <mergeCell ref="B36:C37"/>
    <mergeCell ref="B34:C34"/>
    <mergeCell ref="B32:C32"/>
    <mergeCell ref="B42:C42"/>
    <mergeCell ref="B35:C35"/>
    <mergeCell ref="B67:C67"/>
    <mergeCell ref="B64:C64"/>
    <mergeCell ref="B62:C62"/>
    <mergeCell ref="B59:C59"/>
    <mergeCell ref="B52:C57"/>
    <mergeCell ref="D52:D57"/>
    <mergeCell ref="E52:F57"/>
    <mergeCell ref="G52:H57"/>
    <mergeCell ref="I52:J57"/>
    <mergeCell ref="K52:L57"/>
    <mergeCell ref="E64:F64"/>
    <mergeCell ref="G64:H64"/>
    <mergeCell ref="I64:J64"/>
    <mergeCell ref="K64:L64"/>
    <mergeCell ref="G73:H73"/>
    <mergeCell ref="I73:J73"/>
    <mergeCell ref="K73:L73"/>
    <mergeCell ref="P70:Q70"/>
    <mergeCell ref="B72:C72"/>
    <mergeCell ref="E72:F72"/>
    <mergeCell ref="G72:H72"/>
    <mergeCell ref="B71:C71"/>
    <mergeCell ref="E71:F71"/>
    <mergeCell ref="G71:H71"/>
    <mergeCell ref="I72:J72"/>
    <mergeCell ref="K72:L72"/>
    <mergeCell ref="M72:N72"/>
    <mergeCell ref="E70:F70"/>
    <mergeCell ref="G70:H70"/>
    <mergeCell ref="I70:J70"/>
    <mergeCell ref="I71:J71"/>
    <mergeCell ref="K71:L71"/>
    <mergeCell ref="M71:N71"/>
    <mergeCell ref="N2:Q2"/>
    <mergeCell ref="G4:Q4"/>
    <mergeCell ref="G3:Q3"/>
    <mergeCell ref="G5:Q5"/>
    <mergeCell ref="P75:Q75"/>
    <mergeCell ref="B76:C76"/>
    <mergeCell ref="E76:F76"/>
    <mergeCell ref="G76:H76"/>
    <mergeCell ref="I76:J76"/>
    <mergeCell ref="K76:L76"/>
    <mergeCell ref="M76:N76"/>
    <mergeCell ref="P76:Q76"/>
    <mergeCell ref="B75:C75"/>
    <mergeCell ref="E75:F75"/>
    <mergeCell ref="G75:H75"/>
    <mergeCell ref="I75:J75"/>
    <mergeCell ref="K75:L75"/>
    <mergeCell ref="M75:N75"/>
    <mergeCell ref="M73:N73"/>
    <mergeCell ref="P73:Q73"/>
    <mergeCell ref="B74:C74"/>
    <mergeCell ref="B68:C68"/>
    <mergeCell ref="E68:F68"/>
    <mergeCell ref="G68:H68"/>
    <mergeCell ref="E7:Q7"/>
    <mergeCell ref="E8:Q8"/>
    <mergeCell ref="D6:Q6"/>
    <mergeCell ref="E74:F74"/>
    <mergeCell ref="G74:H74"/>
    <mergeCell ref="I74:J74"/>
    <mergeCell ref="N11:Q11"/>
    <mergeCell ref="D12:Q12"/>
    <mergeCell ref="D13:Q13"/>
    <mergeCell ref="D14:Q14"/>
    <mergeCell ref="C16:Q16"/>
    <mergeCell ref="B17:Q17"/>
    <mergeCell ref="B70:C70"/>
    <mergeCell ref="P71:Q71"/>
    <mergeCell ref="P69:Q69"/>
    <mergeCell ref="I68:J68"/>
    <mergeCell ref="K68:L68"/>
    <mergeCell ref="K74:L74"/>
    <mergeCell ref="M74:N74"/>
    <mergeCell ref="P74:Q74"/>
    <mergeCell ref="M68:N68"/>
    <mergeCell ref="P68:Q68"/>
    <mergeCell ref="B73:C73"/>
    <mergeCell ref="E73:F73"/>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Лист1</vt:lpstr>
      <vt:lpstr>Лист2</vt:lpstr>
      <vt:lpstr>Лист3</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Бухгалтерия</dc:creator>
  <cp:lastModifiedBy>Бухгалтерия</cp:lastModifiedBy>
  <dcterms:created xsi:type="dcterms:W3CDTF">2022-10-05T12:31:29Z</dcterms:created>
  <dcterms:modified xsi:type="dcterms:W3CDTF">2023-01-26T13:53:49Z</dcterms:modified>
</cp:coreProperties>
</file>