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M26" i="1"/>
  <c r="M60"/>
  <c r="M74"/>
  <c r="M75"/>
  <c r="M34"/>
  <c r="M27"/>
  <c r="M70"/>
  <c r="M78"/>
  <c r="M62"/>
  <c r="M63"/>
  <c r="M68"/>
  <c r="M65"/>
  <c r="M71"/>
  <c r="M59"/>
  <c r="M40"/>
  <c r="M33"/>
  <c r="M25" l="1"/>
  <c r="M24" s="1"/>
</calcChain>
</file>

<file path=xl/sharedStrings.xml><?xml version="1.0" encoding="utf-8"?>
<sst xmlns="http://schemas.openxmlformats.org/spreadsheetml/2006/main" count="157" uniqueCount="101">
  <si>
    <t>Наименование</t>
  </si>
  <si>
    <t>Вед</t>
  </si>
  <si>
    <t>Рз</t>
  </si>
  <si>
    <t>ПР</t>
  </si>
  <si>
    <t>ЦСР</t>
  </si>
  <si>
    <t>ВР</t>
  </si>
  <si>
    <t>2024 год</t>
  </si>
  <si>
    <t>ВСЕГО</t>
  </si>
  <si>
    <t>9 866,7</t>
  </si>
  <si>
    <t>Администрация Углеродовского городского поселения</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</si>
  <si>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 xml:space="preserve"> (Расходы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</si>
  <si>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</si>
  <si>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</si>
  <si>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</si>
  <si>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</si>
  <si>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</si>
  <si>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</si>
  <si>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</si>
  <si>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</si>
  <si>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</si>
  <si>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</si>
  <si>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</si>
  <si>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</si>
  <si>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</si>
  <si>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</si>
  <si>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</si>
  <si>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Исполнение судебных актов, предусматривающих обращение взыскания на средства бюджета Углеродовского городского поселения по иным непрограммным расходам в рамках непрограммных расходов органов местного самоуправления Углеродовского городского поселения(Исполнение судебных актов Российской Федерации и мировых соглашений по возмещению причиненного вреда)</t>
  </si>
  <si>
    <t>99 9 00 90120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</si>
  <si>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</si>
  <si>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</si>
  <si>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</si>
  <si>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</si>
  <si>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</si>
  <si>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</si>
  <si>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</si>
  <si>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 xml:space="preserve">поселения «Защита населения и территории от чрезвычайных ситуаций, обеспечение пожарной безопасности и безопасности людей на водных объектах» </t>
    </r>
    <r>
      <rPr>
        <sz val="10"/>
        <color theme="1"/>
        <rFont val="Times New Roman"/>
        <family val="1"/>
        <charset val="204"/>
      </rPr>
      <t>(Иные межбюджетные трансферты)</t>
    </r>
  </si>
  <si>
    <t>03 2 00 85010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</si>
  <si>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Углеродовского городского</t>
    </r>
    <r>
      <rPr>
        <sz val="10"/>
        <color rgb="FF000000"/>
        <rFont val="Times New Roman"/>
        <family val="1"/>
        <charset val="204"/>
      </rPr>
      <t xml:space="preserve"> 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</si>
  <si>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</si>
  <si>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</si>
  <si>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04 2 00 20010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</si>
  <si>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</si>
  <si>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</si>
  <si>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t>Расходы за счет средств резервного фонда Правительства Ростовской области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</si>
  <si>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S4220</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</si>
  <si>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</si>
  <si>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S3160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</si>
  <si>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</si>
  <si>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</si>
  <si>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</si>
  <si>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</si>
  <si>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Мероприятия по ремонту и содержанию объектов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</si>
  <si>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05 3 00 20090</t>
  </si>
  <si>
    <t>Расходы за счет межбюджетных трансфертов из бюджета района на решение вопросов местного значения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</si>
  <si>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05 3 00 85010</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</si>
  <si>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</si>
  <si>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</si>
  <si>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</si>
  <si>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Иные мероприятия в сфере благоустройство территории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</si>
  <si>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05 3 00 20190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</si>
  <si>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</si>
  <si>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05 2 00 20240</t>
  </si>
  <si>
    <t>02 1 00 00590</t>
  </si>
  <si>
    <t>Приобретение основных средств  муниципальных учреждений культуры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</si>
  <si>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</si>
  <si>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</si>
  <si>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Процентные платежи по обслуживанию муниципального долга Углеродовского городского поселения  в рамках непрограммного направления деятельности органа местного самоуправления Углеродовского городского  поселения (Обслуживание муниципального долга)</t>
  </si>
  <si>
    <t>99 2 00 90090</t>
  </si>
  <si>
    <t>2022 год</t>
  </si>
  <si>
    <t>2023 год</t>
  </si>
  <si>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
</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</si>
  <si>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</si>
  <si>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05</t>
  </si>
  <si>
    <t>02</t>
  </si>
  <si>
    <t>03</t>
  </si>
  <si>
    <t>08</t>
  </si>
  <si>
    <t>01</t>
  </si>
  <si>
    <t>02 1 00 S3990</t>
  </si>
  <si>
    <t>10</t>
  </si>
  <si>
    <t>13</t>
  </si>
  <si>
    <t>04</t>
  </si>
  <si>
    <t>09</t>
  </si>
  <si>
    <t>Приложение 4</t>
  </si>
  <si>
    <t xml:space="preserve">к решению Собрания депутатов   </t>
  </si>
  <si>
    <t>Углеродовского городского поселения</t>
  </si>
  <si>
    <t>Собрания депутатов Углеродовского городского поселения от 23.12.2021 № 20</t>
  </si>
  <si>
    <t xml:space="preserve">"О бюджете Углеродовского городского поселения </t>
  </si>
  <si>
    <t>Красносулинского района на 2022 год и на плановый 2023 и 2024 годов"</t>
  </si>
  <si>
    <t>к решению Собрания депутатов Углеродовского городского поселения</t>
  </si>
  <si>
    <t>от  23.12.2021 № 20 "О бюджете Углеродовского городского поселения</t>
  </si>
  <si>
    <t>Ведомственная структура расходов бюджета поселения</t>
  </si>
  <si>
    <t xml:space="preserve">на 2022 год  и на плановый период 2023 и 2024 годов </t>
  </si>
  <si>
    <t>(тыс.рублей)</t>
  </si>
  <si>
    <t>Расходы за счет средств резервного фонда Правительства Ростовской области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 на иные цели)</t>
  </si>
  <si>
    <t>02 1 00 71180</t>
  </si>
  <si>
    <t>07 1 00 20810</t>
  </si>
  <si>
    <t>12</t>
  </si>
  <si>
    <t>Иные 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</si>
  <si>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Мераприятия по формированию земельных участков и оформлению их в муниципальную собственность  по иным непрограмным расходах в рамках непрограмных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</si>
  <si>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Иные мероприятия в сфере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</si>
  <si>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 xml:space="preserve">от 28.12.2022 №74 "О внесении изменений в решение </t>
  </si>
</sst>
</file>

<file path=xl/styles.xml><?xml version="1.0" encoding="utf-8"?>
<styleSheet xmlns="http://schemas.openxmlformats.org/spreadsheetml/2006/main">
  <numFmts count="1">
    <numFmt numFmtId="164" formatCode="0.0"/>
  </numFmts>
  <fonts count="10">
    <font>
      <sz val="11"/>
      <color theme="1"/>
      <name val="Calibri"/>
      <family val="2"/>
      <charset val="204"/>
      <scheme val="minor"/>
    </font>
    <font>
      <sz val="12"/>
      <color theme="1"/>
      <name val="Times New Roman"/>
      <family val="1"/>
      <charset val="204"/>
    </font>
    <font>
      <b/>
      <sz val="12"/>
      <color theme="1"/>
      <name val="Times New Roman"/>
      <family val="1"/>
      <charset val="204"/>
    </font>
    <font>
      <b/>
      <sz val="10"/>
      <color rgb="FF000000"/>
      <name val="Times New Roman"/>
      <family val="1"/>
      <charset val="204"/>
    </font>
    <font>
      <b/>
      <sz val="10"/>
      <color theme="1"/>
      <name val="Times New Roman"/>
      <family val="1"/>
      <charset val="204"/>
    </font>
    <font>
      <sz val="10"/>
      <color theme="1"/>
      <name val="Times New Roman"/>
      <family val="1"/>
      <charset val="204"/>
    </font>
    <font>
      <sz val="10"/>
      <color rgb="FF000000"/>
      <name val="Times New Roman"/>
      <family val="1"/>
      <charset val="204"/>
    </font>
    <font>
      <sz val="11"/>
      <color rgb="FF000000"/>
      <name val="Times New Roman"/>
      <family val="1"/>
      <charset val="204"/>
    </font>
    <font>
      <sz val="11"/>
      <color theme="1"/>
      <name val="Times New Roman"/>
      <family val="1"/>
      <charset val="204"/>
    </font>
    <font>
      <b/>
      <sz val="11"/>
      <color theme="1"/>
      <name val="Times New Roman"/>
      <family val="1"/>
      <charset val="204"/>
    </font>
  </fonts>
  <fills count="2">
    <fill>
      <patternFill patternType="none"/>
    </fill>
    <fill>
      <patternFill patternType="gray125"/>
    </fill>
  </fills>
  <borders count="1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s>
  <cellStyleXfs count="1">
    <xf numFmtId="0" fontId="0" fillId="0" borderId="0"/>
  </cellStyleXfs>
  <cellXfs count="151">
    <xf numFmtId="0" fontId="0" fillId="0" borderId="0" xfId="0"/>
    <xf numFmtId="0" fontId="1" fillId="0" borderId="0" xfId="0" applyFont="1"/>
    <xf numFmtId="0" fontId="3" fillId="0" borderId="7" xfId="0" applyFont="1" applyBorder="1" applyAlignment="1">
      <alignment horizontal="center" wrapText="1"/>
    </xf>
    <xf numFmtId="0" fontId="6" fillId="0" borderId="7"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vertical="center" wrapText="1"/>
    </xf>
    <xf numFmtId="0" fontId="0" fillId="0" borderId="0" xfId="0" applyAlignment="1">
      <alignment horizontal="center"/>
    </xf>
    <xf numFmtId="164" fontId="6" fillId="0" borderId="7"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14" xfId="0" applyFont="1" applyBorder="1" applyAlignment="1">
      <alignment horizontal="center" vertical="center"/>
    </xf>
    <xf numFmtId="164" fontId="8" fillId="0" borderId="14" xfId="0" applyNumberFormat="1" applyFont="1" applyBorder="1" applyAlignment="1">
      <alignment horizontal="center" vertical="center"/>
    </xf>
    <xf numFmtId="2" fontId="8" fillId="0" borderId="14" xfId="0" applyNumberFormat="1" applyFont="1" applyBorder="1" applyAlignment="1">
      <alignment horizontal="center" vertical="center"/>
    </xf>
    <xf numFmtId="164" fontId="6" fillId="0" borderId="7" xfId="0" applyNumberFormat="1" applyFont="1" applyBorder="1" applyAlignment="1">
      <alignment horizontal="center" vertical="center" wrapText="1"/>
    </xf>
    <xf numFmtId="0" fontId="6" fillId="0" borderId="7" xfId="0" applyFont="1" applyBorder="1" applyAlignment="1">
      <alignment horizontal="center" vertical="center" wrapText="1"/>
    </xf>
    <xf numFmtId="0" fontId="8" fillId="0" borderId="14" xfId="0" applyFont="1" applyBorder="1" applyAlignment="1">
      <alignment horizontal="center" vertical="center"/>
    </xf>
    <xf numFmtId="0" fontId="1" fillId="0" borderId="0" xfId="0" applyFont="1" applyAlignment="1">
      <alignment horizontal="right"/>
    </xf>
    <xf numFmtId="0" fontId="1" fillId="0" borderId="0" xfId="0" applyFont="1" applyAlignment="1">
      <alignment horizontal="center"/>
    </xf>
    <xf numFmtId="49" fontId="8" fillId="0" borderId="12" xfId="0" applyNumberFormat="1" applyFont="1" applyBorder="1" applyAlignment="1">
      <alignment horizontal="center" vertical="center"/>
    </xf>
    <xf numFmtId="49" fontId="8" fillId="0" borderId="8" xfId="0" applyNumberFormat="1" applyFont="1" applyBorder="1" applyAlignment="1">
      <alignment horizontal="center" vertical="center"/>
    </xf>
    <xf numFmtId="49" fontId="8" fillId="0" borderId="14" xfId="0" applyNumberFormat="1" applyFont="1" applyBorder="1" applyAlignment="1">
      <alignment horizontal="center" vertical="center"/>
    </xf>
    <xf numFmtId="0" fontId="8" fillId="0" borderId="12" xfId="0" applyFont="1" applyBorder="1" applyAlignment="1">
      <alignment horizontal="center" vertical="center"/>
    </xf>
    <xf numFmtId="0" fontId="8" fillId="0" borderId="8" xfId="0" applyFont="1" applyBorder="1" applyAlignment="1">
      <alignment horizontal="center" vertical="center"/>
    </xf>
    <xf numFmtId="0" fontId="2" fillId="0" borderId="0" xfId="0" applyFont="1" applyAlignment="1">
      <alignment horizontal="center"/>
    </xf>
    <xf numFmtId="0" fontId="0" fillId="0" borderId="0" xfId="0" applyAlignment="1">
      <alignment horizontal="center"/>
    </xf>
    <xf numFmtId="0" fontId="5" fillId="0" borderId="12" xfId="0" applyFont="1" applyBorder="1" applyAlignment="1">
      <alignment horizontal="left" wrapText="1"/>
    </xf>
    <xf numFmtId="0" fontId="5" fillId="0" borderId="8" xfId="0" applyFont="1" applyBorder="1" applyAlignment="1">
      <alignment horizontal="left" wrapText="1"/>
    </xf>
    <xf numFmtId="164" fontId="8" fillId="0" borderId="12" xfId="0" applyNumberFormat="1" applyFont="1" applyBorder="1" applyAlignment="1">
      <alignment horizontal="center" vertical="center"/>
    </xf>
    <xf numFmtId="164" fontId="8" fillId="0" borderId="8" xfId="0" applyNumberFormat="1" applyFont="1" applyBorder="1" applyAlignment="1">
      <alignment horizontal="center" vertical="center"/>
    </xf>
    <xf numFmtId="0" fontId="8" fillId="0" borderId="14" xfId="0" applyFont="1" applyBorder="1" applyAlignment="1">
      <alignment horizontal="center" vertical="center"/>
    </xf>
    <xf numFmtId="2" fontId="8" fillId="0" borderId="12" xfId="0" applyNumberFormat="1" applyFont="1" applyBorder="1" applyAlignment="1">
      <alignment horizontal="center" vertical="center"/>
    </xf>
    <xf numFmtId="2" fontId="8" fillId="0" borderId="8" xfId="0" applyNumberFormat="1" applyFont="1" applyBorder="1" applyAlignment="1">
      <alignment horizontal="center" vertical="center"/>
    </xf>
    <xf numFmtId="0" fontId="9" fillId="0" borderId="0" xfId="0" applyFont="1" applyAlignment="1">
      <alignment horizontal="center"/>
    </xf>
    <xf numFmtId="0" fontId="5" fillId="0" borderId="2" xfId="0" applyFont="1" applyBorder="1" applyAlignment="1">
      <alignment vertical="top" wrapText="1"/>
    </xf>
    <xf numFmtId="0" fontId="5" fillId="0" borderId="3" xfId="0" applyFont="1" applyBorder="1" applyAlignment="1">
      <alignment vertical="top" wrapText="1"/>
    </xf>
    <xf numFmtId="0" fontId="5" fillId="0" borderId="4" xfId="0" applyFont="1" applyBorder="1" applyAlignment="1">
      <alignment vertical="top" wrapText="1"/>
    </xf>
    <xf numFmtId="0" fontId="5" fillId="0" borderId="5" xfId="0" applyFont="1" applyBorder="1" applyAlignment="1">
      <alignment vertical="top" wrapText="1"/>
    </xf>
    <xf numFmtId="0" fontId="5" fillId="0" borderId="6" xfId="0" applyFont="1" applyBorder="1" applyAlignment="1">
      <alignment vertical="top" wrapText="1"/>
    </xf>
    <xf numFmtId="0" fontId="5" fillId="0" borderId="7" xfId="0" applyFont="1" applyBorder="1" applyAlignment="1">
      <alignment vertical="top" wrapText="1"/>
    </xf>
    <xf numFmtId="0" fontId="5" fillId="0" borderId="12" xfId="0" applyFont="1" applyBorder="1" applyAlignment="1">
      <alignment vertical="top" wrapText="1"/>
    </xf>
    <xf numFmtId="0" fontId="5" fillId="0" borderId="8" xfId="0" applyFont="1" applyBorder="1" applyAlignment="1">
      <alignment vertical="top" wrapText="1"/>
    </xf>
    <xf numFmtId="0" fontId="6" fillId="0" borderId="2" xfId="0" applyFont="1" applyBorder="1" applyAlignment="1">
      <alignment vertical="top" wrapText="1"/>
    </xf>
    <xf numFmtId="0" fontId="6" fillId="0" borderId="3" xfId="0" applyFont="1" applyBorder="1" applyAlignment="1">
      <alignment vertical="top" wrapText="1"/>
    </xf>
    <xf numFmtId="0" fontId="6" fillId="0" borderId="6" xfId="0" applyFont="1" applyBorder="1" applyAlignment="1">
      <alignment vertical="top" wrapText="1"/>
    </xf>
    <xf numFmtId="0" fontId="6" fillId="0" borderId="7" xfId="0" applyFont="1" applyBorder="1" applyAlignment="1">
      <alignment vertical="top" wrapText="1"/>
    </xf>
    <xf numFmtId="0" fontId="5" fillId="0" borderId="12" xfId="0" applyFont="1" applyBorder="1" applyAlignment="1">
      <alignment wrapText="1"/>
    </xf>
    <xf numFmtId="0" fontId="5" fillId="0" borderId="8" xfId="0" applyFont="1" applyBorder="1" applyAlignment="1">
      <alignment wrapText="1"/>
    </xf>
    <xf numFmtId="0" fontId="8" fillId="0" borderId="12" xfId="0" applyFont="1" applyBorder="1" applyAlignment="1">
      <alignment horizontal="left" wrapText="1"/>
    </xf>
    <xf numFmtId="0" fontId="8" fillId="0" borderId="8" xfId="0" applyFont="1" applyBorder="1" applyAlignment="1">
      <alignment horizontal="left" wrapText="1"/>
    </xf>
    <xf numFmtId="0" fontId="6" fillId="0" borderId="12" xfId="0" applyFont="1" applyBorder="1" applyAlignment="1">
      <alignment vertical="top" wrapText="1"/>
    </xf>
    <xf numFmtId="0" fontId="6" fillId="0" borderId="8" xfId="0" applyFont="1" applyBorder="1" applyAlignment="1">
      <alignment vertical="top" wrapText="1"/>
    </xf>
    <xf numFmtId="0" fontId="5" fillId="0" borderId="2" xfId="0" applyFont="1" applyBorder="1" applyAlignment="1">
      <alignment wrapText="1"/>
    </xf>
    <xf numFmtId="0" fontId="5" fillId="0" borderId="3" xfId="0" applyFont="1" applyBorder="1" applyAlignment="1">
      <alignment wrapText="1"/>
    </xf>
    <xf numFmtId="0" fontId="5" fillId="0" borderId="6" xfId="0" applyFont="1" applyBorder="1" applyAlignment="1">
      <alignment wrapText="1"/>
    </xf>
    <xf numFmtId="0" fontId="5" fillId="0" borderId="7" xfId="0" applyFont="1" applyBorder="1" applyAlignment="1">
      <alignment wrapText="1"/>
    </xf>
    <xf numFmtId="0" fontId="5" fillId="0" borderId="12" xfId="0" applyFont="1" applyFill="1" applyBorder="1" applyAlignment="1">
      <alignment vertical="top" wrapText="1"/>
    </xf>
    <xf numFmtId="0" fontId="5" fillId="0" borderId="8" xfId="0" applyFont="1" applyFill="1" applyBorder="1" applyAlignment="1">
      <alignment vertical="top" wrapText="1"/>
    </xf>
    <xf numFmtId="0" fontId="6" fillId="0" borderId="13"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49" fontId="5" fillId="0" borderId="2"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49" fontId="6" fillId="0" borderId="12"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0" fontId="8" fillId="0" borderId="12" xfId="0" applyFont="1" applyBorder="1" applyAlignment="1">
      <alignment horizontal="center" vertical="center" wrapText="1"/>
    </xf>
    <xf numFmtId="0" fontId="8" fillId="0" borderId="8"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8" xfId="0" applyFont="1" applyBorder="1" applyAlignment="1">
      <alignment horizontal="center" vertical="center"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6" xfId="0" applyNumberFormat="1" applyFont="1" applyBorder="1" applyAlignment="1">
      <alignment horizontal="center" vertical="center" wrapText="1"/>
    </xf>
    <xf numFmtId="49" fontId="6" fillId="0" borderId="7"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164" fontId="6" fillId="0" borderId="12" xfId="0" applyNumberFormat="1" applyFont="1" applyBorder="1" applyAlignment="1">
      <alignment horizontal="center" vertical="center" wrapText="1"/>
    </xf>
    <xf numFmtId="164" fontId="6" fillId="0" borderId="8" xfId="0" applyNumberFormat="1" applyFont="1" applyBorder="1" applyAlignment="1">
      <alignment horizontal="center" vertical="center" wrapText="1"/>
    </xf>
    <xf numFmtId="164" fontId="5" fillId="0" borderId="2" xfId="0" applyNumberFormat="1" applyFont="1" applyBorder="1" applyAlignment="1">
      <alignment horizontal="center" vertical="center" wrapText="1"/>
    </xf>
    <xf numFmtId="164" fontId="5" fillId="0" borderId="3" xfId="0" applyNumberFormat="1" applyFont="1" applyBorder="1" applyAlignment="1">
      <alignment horizontal="center" vertical="center" wrapText="1"/>
    </xf>
    <xf numFmtId="164" fontId="5" fillId="0" borderId="6" xfId="0" applyNumberFormat="1" applyFont="1" applyBorder="1" applyAlignment="1">
      <alignment horizontal="center" vertical="center" wrapText="1"/>
    </xf>
    <xf numFmtId="164" fontId="5" fillId="0" borderId="7" xfId="0" applyNumberFormat="1" applyFont="1" applyBorder="1" applyAlignment="1">
      <alignment horizontal="center" vertical="center" wrapText="1"/>
    </xf>
    <xf numFmtId="164" fontId="6" fillId="0" borderId="13" xfId="0" applyNumberFormat="1" applyFont="1" applyBorder="1" applyAlignment="1">
      <alignment horizontal="center" vertical="center" wrapText="1"/>
    </xf>
    <xf numFmtId="164" fontId="6" fillId="0" borderId="10" xfId="0" applyNumberFormat="1" applyFont="1" applyBorder="1" applyAlignment="1">
      <alignment horizontal="center" vertical="center"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6" fillId="0" borderId="6"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164" fontId="5" fillId="0" borderId="12" xfId="0" applyNumberFormat="1" applyFont="1" applyBorder="1" applyAlignment="1">
      <alignment horizontal="center" vertical="center" wrapText="1"/>
    </xf>
    <xf numFmtId="164" fontId="5" fillId="0" borderId="8" xfId="0" applyNumberFormat="1" applyFont="1" applyBorder="1" applyAlignment="1">
      <alignment horizontal="center" vertical="center" wrapText="1"/>
    </xf>
    <xf numFmtId="4" fontId="5" fillId="0" borderId="12" xfId="0" applyNumberFormat="1" applyFont="1" applyBorder="1" applyAlignment="1">
      <alignment horizontal="center" vertical="center" wrapText="1"/>
    </xf>
    <xf numFmtId="4" fontId="5" fillId="0" borderId="8" xfId="0" applyNumberFormat="1" applyFont="1" applyBorder="1" applyAlignment="1">
      <alignment horizontal="center" vertical="center" wrapText="1"/>
    </xf>
    <xf numFmtId="49" fontId="5" fillId="0" borderId="12"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3" fontId="6" fillId="0" borderId="12"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49" fontId="6" fillId="0" borderId="5" xfId="0" applyNumberFormat="1" applyFont="1" applyBorder="1" applyAlignment="1">
      <alignment horizontal="center" vertic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5" xfId="0" applyFont="1" applyBorder="1" applyAlignment="1">
      <alignment horizontal="center" wrapText="1"/>
    </xf>
    <xf numFmtId="0" fontId="3" fillId="0" borderId="6" xfId="0" applyFont="1" applyBorder="1" applyAlignment="1">
      <alignment horizontal="center" wrapText="1"/>
    </xf>
    <xf numFmtId="0" fontId="3" fillId="0" borderId="7" xfId="0" applyFont="1" applyBorder="1" applyAlignment="1">
      <alignment horizontal="center" wrapText="1"/>
    </xf>
    <xf numFmtId="164" fontId="6" fillId="0" borderId="4"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4" fontId="3" fillId="0" borderId="12" xfId="0" applyNumberFormat="1" applyFont="1" applyBorder="1" applyAlignment="1">
      <alignment horizontal="center" wrapText="1"/>
    </xf>
    <xf numFmtId="4" fontId="3" fillId="0" borderId="8" xfId="0" applyNumberFormat="1" applyFont="1" applyBorder="1" applyAlignment="1">
      <alignment horizontal="center" wrapText="1"/>
    </xf>
    <xf numFmtId="0" fontId="3" fillId="0" borderId="12" xfId="0" applyFont="1" applyBorder="1" applyAlignment="1">
      <alignment wrapText="1"/>
    </xf>
    <xf numFmtId="0" fontId="3" fillId="0" borderId="8" xfId="0" applyFont="1" applyBorder="1" applyAlignment="1">
      <alignment wrapText="1"/>
    </xf>
    <xf numFmtId="0" fontId="3" fillId="0" borderId="12" xfId="0" applyFont="1" applyBorder="1" applyAlignment="1">
      <alignment horizontal="center" wrapText="1"/>
    </xf>
    <xf numFmtId="0" fontId="3" fillId="0" borderId="8" xfId="0" applyFont="1" applyBorder="1" applyAlignment="1">
      <alignment horizontal="center" wrapText="1"/>
    </xf>
    <xf numFmtId="164" fontId="3" fillId="0" borderId="12" xfId="0" applyNumberFormat="1" applyFont="1" applyBorder="1" applyAlignment="1">
      <alignment wrapText="1"/>
    </xf>
    <xf numFmtId="164" fontId="6" fillId="0" borderId="11" xfId="0" applyNumberFormat="1" applyFont="1" applyBorder="1" applyAlignment="1">
      <alignment horizontal="center" vertical="center" wrapText="1"/>
    </xf>
    <xf numFmtId="0" fontId="8" fillId="0" borderId="9" xfId="0" applyFont="1" applyBorder="1" applyAlignment="1">
      <alignment horizontal="center"/>
    </xf>
    <xf numFmtId="0" fontId="0" fillId="0" borderId="9" xfId="0" applyBorder="1" applyAlignment="1">
      <alignment horizontal="center"/>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7" xfId="0" applyFont="1" applyBorder="1" applyAlignment="1">
      <alignment horizontal="center" wrapText="1"/>
    </xf>
    <xf numFmtId="4" fontId="3" fillId="0" borderId="12" xfId="0" applyNumberFormat="1" applyFont="1" applyBorder="1" applyAlignment="1">
      <alignment wrapText="1"/>
    </xf>
    <xf numFmtId="4" fontId="3" fillId="0" borderId="8" xfId="0" applyNumberFormat="1" applyFont="1" applyBorder="1" applyAlignment="1">
      <alignment wrapText="1"/>
    </xf>
    <xf numFmtId="0" fontId="3" fillId="0" borderId="13" xfId="0" applyFont="1" applyBorder="1" applyAlignment="1">
      <alignment horizontal="center" wrapText="1"/>
    </xf>
    <xf numFmtId="0" fontId="3" fillId="0" borderId="11" xfId="0" applyFont="1" applyBorder="1" applyAlignment="1">
      <alignment horizontal="center" wrapText="1"/>
    </xf>
    <xf numFmtId="0" fontId="3" fillId="0" borderId="10" xfId="0" applyFont="1" applyBorder="1" applyAlignment="1">
      <alignment horizontal="center" wrapText="1"/>
    </xf>
    <xf numFmtId="0" fontId="4" fillId="0" borderId="13" xfId="0" applyFont="1" applyBorder="1" applyAlignment="1">
      <alignment horizontal="center" wrapText="1"/>
    </xf>
    <xf numFmtId="0" fontId="4" fillId="0" borderId="11" xfId="0" applyFont="1" applyBorder="1" applyAlignment="1">
      <alignment horizontal="center" wrapText="1"/>
    </xf>
    <xf numFmtId="0" fontId="4" fillId="0" borderId="10" xfId="0" applyFont="1" applyBorder="1" applyAlignment="1">
      <alignment horizont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Q79"/>
  <sheetViews>
    <sheetView tabSelected="1" topLeftCell="A21" zoomScale="89" zoomScaleNormal="89" workbookViewId="0">
      <selection activeCell="T26" sqref="T26"/>
    </sheetView>
  </sheetViews>
  <sheetFormatPr defaultRowHeight="15"/>
  <cols>
    <col min="3" max="3" width="37.140625" customWidth="1"/>
    <col min="5" max="5" width="6.85546875" customWidth="1"/>
    <col min="6" max="6" width="1.28515625" customWidth="1"/>
    <col min="7" max="7" width="6.85546875" customWidth="1"/>
    <col min="8" max="8" width="1.7109375" customWidth="1"/>
    <col min="10" max="10" width="6.140625" customWidth="1"/>
    <col min="12" max="12" width="0.7109375" customWidth="1"/>
    <col min="13" max="13" width="5.85546875" customWidth="1"/>
    <col min="14" max="14" width="4.7109375" customWidth="1"/>
    <col min="15" max="15" width="10.7109375" customWidth="1"/>
    <col min="16" max="16" width="5.5703125" customWidth="1"/>
    <col min="17" max="17" width="4.85546875" customWidth="1"/>
  </cols>
  <sheetData>
    <row r="1" spans="2:17">
      <c r="N1" s="34" t="s">
        <v>82</v>
      </c>
      <c r="O1" s="34"/>
      <c r="P1" s="34"/>
      <c r="Q1" s="34"/>
    </row>
    <row r="2" spans="2:17" ht="15.75">
      <c r="E2" s="1"/>
      <c r="F2" s="1"/>
      <c r="G2" s="18" t="s">
        <v>83</v>
      </c>
      <c r="H2" s="18"/>
      <c r="I2" s="18"/>
      <c r="J2" s="18"/>
      <c r="K2" s="18"/>
      <c r="L2" s="18"/>
      <c r="M2" s="18"/>
      <c r="N2" s="18"/>
      <c r="O2" s="18"/>
      <c r="P2" s="18"/>
      <c r="Q2" s="18"/>
    </row>
    <row r="3" spans="2:17" ht="15.75">
      <c r="E3" s="1"/>
      <c r="F3" s="1"/>
      <c r="G3" s="18" t="s">
        <v>84</v>
      </c>
      <c r="H3" s="18"/>
      <c r="I3" s="18"/>
      <c r="J3" s="18"/>
      <c r="K3" s="18"/>
      <c r="L3" s="18"/>
      <c r="M3" s="18"/>
      <c r="N3" s="18"/>
      <c r="O3" s="18"/>
      <c r="P3" s="18"/>
      <c r="Q3" s="18"/>
    </row>
    <row r="4" spans="2:17" ht="15.75">
      <c r="E4" s="1"/>
      <c r="F4" s="1"/>
      <c r="G4" s="18" t="s">
        <v>100</v>
      </c>
      <c r="H4" s="18"/>
      <c r="I4" s="18"/>
      <c r="J4" s="18"/>
      <c r="K4" s="18"/>
      <c r="L4" s="18"/>
      <c r="M4" s="18"/>
      <c r="N4" s="18"/>
      <c r="O4" s="18"/>
      <c r="P4" s="18"/>
      <c r="Q4" s="18"/>
    </row>
    <row r="5" spans="2:17" ht="15.75">
      <c r="D5" s="19" t="s">
        <v>85</v>
      </c>
      <c r="E5" s="19"/>
      <c r="F5" s="19"/>
      <c r="G5" s="19"/>
      <c r="H5" s="19"/>
      <c r="I5" s="19"/>
      <c r="J5" s="19"/>
      <c r="K5" s="19"/>
      <c r="L5" s="19"/>
      <c r="M5" s="19"/>
      <c r="N5" s="19"/>
      <c r="O5" s="19"/>
      <c r="P5" s="19"/>
      <c r="Q5" s="19"/>
    </row>
    <row r="6" spans="2:17" ht="15.75">
      <c r="E6" s="18" t="s">
        <v>86</v>
      </c>
      <c r="F6" s="18"/>
      <c r="G6" s="18"/>
      <c r="H6" s="18"/>
      <c r="I6" s="18"/>
      <c r="J6" s="18"/>
      <c r="K6" s="18"/>
      <c r="L6" s="18"/>
      <c r="M6" s="18"/>
      <c r="N6" s="18"/>
      <c r="O6" s="18"/>
      <c r="P6" s="18"/>
      <c r="Q6" s="18"/>
    </row>
    <row r="7" spans="2:17" ht="15.75">
      <c r="E7" s="18" t="s">
        <v>87</v>
      </c>
      <c r="F7" s="18"/>
      <c r="G7" s="18"/>
      <c r="H7" s="18"/>
      <c r="I7" s="18"/>
      <c r="J7" s="18"/>
      <c r="K7" s="18"/>
      <c r="L7" s="18"/>
      <c r="M7" s="18"/>
      <c r="N7" s="18"/>
      <c r="O7" s="18"/>
      <c r="P7" s="18"/>
      <c r="Q7" s="18"/>
    </row>
    <row r="10" spans="2:17" ht="21" customHeight="1">
      <c r="D10" s="1"/>
      <c r="E10" s="1"/>
      <c r="F10" s="1"/>
      <c r="G10" s="1"/>
      <c r="H10" s="1"/>
      <c r="I10" s="1"/>
      <c r="J10" s="1"/>
      <c r="K10" s="1"/>
      <c r="L10" s="1"/>
      <c r="M10" s="1"/>
      <c r="N10" s="25" t="s">
        <v>82</v>
      </c>
      <c r="O10" s="25"/>
      <c r="P10" s="25"/>
      <c r="Q10" s="25"/>
    </row>
    <row r="11" spans="2:17" ht="21" customHeight="1">
      <c r="D11" s="18" t="s">
        <v>88</v>
      </c>
      <c r="E11" s="18"/>
      <c r="F11" s="18"/>
      <c r="G11" s="18"/>
      <c r="H11" s="18"/>
      <c r="I11" s="18"/>
      <c r="J11" s="18"/>
      <c r="K11" s="18"/>
      <c r="L11" s="18"/>
      <c r="M11" s="18"/>
      <c r="N11" s="18"/>
      <c r="O11" s="18"/>
      <c r="P11" s="18"/>
      <c r="Q11" s="18"/>
    </row>
    <row r="12" spans="2:17" ht="15.75">
      <c r="D12" s="18" t="s">
        <v>89</v>
      </c>
      <c r="E12" s="18"/>
      <c r="F12" s="18"/>
      <c r="G12" s="18"/>
      <c r="H12" s="18"/>
      <c r="I12" s="18"/>
      <c r="J12" s="18"/>
      <c r="K12" s="18"/>
      <c r="L12" s="18"/>
      <c r="M12" s="18"/>
      <c r="N12" s="18"/>
      <c r="O12" s="18"/>
      <c r="P12" s="18"/>
      <c r="Q12" s="18"/>
    </row>
    <row r="13" spans="2:17" ht="19.5" customHeight="1">
      <c r="D13" s="18" t="s">
        <v>87</v>
      </c>
      <c r="E13" s="18"/>
      <c r="F13" s="18"/>
      <c r="G13" s="18"/>
      <c r="H13" s="18"/>
      <c r="I13" s="18"/>
      <c r="J13" s="18"/>
      <c r="K13" s="18"/>
      <c r="L13" s="18"/>
      <c r="M13" s="18"/>
      <c r="N13" s="18"/>
      <c r="O13" s="18"/>
      <c r="P13" s="18"/>
      <c r="Q13" s="18"/>
    </row>
    <row r="14" spans="2:17" ht="21" customHeight="1">
      <c r="D14" s="7"/>
      <c r="E14" s="7"/>
      <c r="F14" s="7"/>
      <c r="G14" s="7"/>
      <c r="H14" s="7"/>
      <c r="I14" s="7"/>
      <c r="J14" s="7"/>
      <c r="K14" s="7"/>
      <c r="L14" s="7"/>
      <c r="M14" s="7"/>
      <c r="N14" s="7"/>
      <c r="O14" s="7"/>
      <c r="P14" s="7"/>
      <c r="Q14" s="7"/>
    </row>
    <row r="15" spans="2:17" ht="21" customHeight="1">
      <c r="C15" s="26"/>
      <c r="D15" s="26"/>
      <c r="E15" s="26"/>
      <c r="F15" s="26"/>
      <c r="G15" s="26"/>
      <c r="H15" s="26"/>
      <c r="I15" s="26"/>
      <c r="J15" s="26"/>
      <c r="K15" s="26"/>
      <c r="L15" s="26"/>
      <c r="M15" s="26"/>
      <c r="N15" s="26"/>
      <c r="O15" s="26"/>
      <c r="P15" s="26"/>
      <c r="Q15" s="26"/>
    </row>
    <row r="16" spans="2:17" ht="21" customHeight="1">
      <c r="B16" s="25" t="s">
        <v>90</v>
      </c>
      <c r="C16" s="25"/>
      <c r="D16" s="25"/>
      <c r="E16" s="25"/>
      <c r="F16" s="25"/>
      <c r="G16" s="25"/>
      <c r="H16" s="25"/>
      <c r="I16" s="25"/>
      <c r="J16" s="25"/>
      <c r="K16" s="25"/>
      <c r="L16" s="25"/>
      <c r="M16" s="25"/>
      <c r="N16" s="25"/>
      <c r="O16" s="25"/>
      <c r="P16" s="25"/>
      <c r="Q16" s="25"/>
    </row>
    <row r="17" spans="2:17" ht="15.75">
      <c r="B17" s="25" t="s">
        <v>91</v>
      </c>
      <c r="C17" s="25"/>
      <c r="D17" s="25"/>
      <c r="E17" s="25"/>
      <c r="F17" s="25"/>
      <c r="G17" s="25"/>
      <c r="H17" s="25"/>
      <c r="I17" s="25"/>
      <c r="J17" s="25"/>
      <c r="K17" s="25"/>
      <c r="L17" s="25"/>
      <c r="M17" s="25"/>
      <c r="N17" s="25"/>
      <c r="O17" s="25"/>
      <c r="P17" s="25"/>
      <c r="Q17" s="25"/>
    </row>
    <row r="18" spans="2:17" ht="15.75" thickBot="1">
      <c r="O18" s="135" t="s">
        <v>92</v>
      </c>
      <c r="P18" s="136"/>
      <c r="Q18" s="136"/>
    </row>
    <row r="19" spans="2:17" ht="26.25" customHeight="1">
      <c r="B19" s="119" t="s">
        <v>0</v>
      </c>
      <c r="C19" s="120"/>
      <c r="D19" s="145" t="s">
        <v>1</v>
      </c>
      <c r="E19" s="119" t="s">
        <v>2</v>
      </c>
      <c r="F19" s="120"/>
      <c r="G19" s="119" t="s">
        <v>3</v>
      </c>
      <c r="H19" s="120"/>
      <c r="I19" s="119" t="s">
        <v>4</v>
      </c>
      <c r="J19" s="120"/>
      <c r="K19" s="119" t="s">
        <v>5</v>
      </c>
      <c r="L19" s="120"/>
      <c r="M19" s="137" t="s">
        <v>68</v>
      </c>
      <c r="N19" s="138"/>
      <c r="O19" s="148" t="s">
        <v>69</v>
      </c>
      <c r="P19" s="137" t="s">
        <v>6</v>
      </c>
      <c r="Q19" s="138"/>
    </row>
    <row r="20" spans="2:17">
      <c r="B20" s="121"/>
      <c r="C20" s="122"/>
      <c r="D20" s="146"/>
      <c r="E20" s="121"/>
      <c r="F20" s="122"/>
      <c r="G20" s="121"/>
      <c r="H20" s="122"/>
      <c r="I20" s="121"/>
      <c r="J20" s="122"/>
      <c r="K20" s="121"/>
      <c r="L20" s="122"/>
      <c r="M20" s="139"/>
      <c r="N20" s="140"/>
      <c r="O20" s="149"/>
      <c r="P20" s="139"/>
      <c r="Q20" s="140"/>
    </row>
    <row r="21" spans="2:17" ht="15" customHeight="1">
      <c r="B21" s="121"/>
      <c r="C21" s="122"/>
      <c r="D21" s="146"/>
      <c r="E21" s="121"/>
      <c r="F21" s="122"/>
      <c r="G21" s="121"/>
      <c r="H21" s="122"/>
      <c r="I21" s="121"/>
      <c r="J21" s="122"/>
      <c r="K21" s="121"/>
      <c r="L21" s="122"/>
      <c r="M21" s="139"/>
      <c r="N21" s="140"/>
      <c r="O21" s="149"/>
      <c r="P21" s="139"/>
      <c r="Q21" s="140"/>
    </row>
    <row r="22" spans="2:17">
      <c r="B22" s="121"/>
      <c r="C22" s="122"/>
      <c r="D22" s="146"/>
      <c r="E22" s="121"/>
      <c r="F22" s="122"/>
      <c r="G22" s="121"/>
      <c r="H22" s="122"/>
      <c r="I22" s="121"/>
      <c r="J22" s="122"/>
      <c r="K22" s="121"/>
      <c r="L22" s="122"/>
      <c r="M22" s="139"/>
      <c r="N22" s="140"/>
      <c r="O22" s="149"/>
      <c r="P22" s="139"/>
      <c r="Q22" s="140"/>
    </row>
    <row r="23" spans="2:17" ht="15.75" thickBot="1">
      <c r="B23" s="123"/>
      <c r="C23" s="124"/>
      <c r="D23" s="147"/>
      <c r="E23" s="123"/>
      <c r="F23" s="124"/>
      <c r="G23" s="123"/>
      <c r="H23" s="124"/>
      <c r="I23" s="123"/>
      <c r="J23" s="124"/>
      <c r="K23" s="123"/>
      <c r="L23" s="124"/>
      <c r="M23" s="141"/>
      <c r="N23" s="142"/>
      <c r="O23" s="150"/>
      <c r="P23" s="141"/>
      <c r="Q23" s="142"/>
    </row>
    <row r="24" spans="2:17" ht="15.75" thickBot="1">
      <c r="B24" s="129" t="s">
        <v>7</v>
      </c>
      <c r="C24" s="130"/>
      <c r="D24" s="2"/>
      <c r="E24" s="131"/>
      <c r="F24" s="132"/>
      <c r="G24" s="131"/>
      <c r="H24" s="132"/>
      <c r="I24" s="131"/>
      <c r="J24" s="132"/>
      <c r="K24" s="131"/>
      <c r="L24" s="132"/>
      <c r="M24" s="133">
        <f>M25</f>
        <v>45742.600000000006</v>
      </c>
      <c r="N24" s="130"/>
      <c r="O24" s="2" t="s">
        <v>8</v>
      </c>
      <c r="P24" s="143">
        <v>10244.799999999999</v>
      </c>
      <c r="Q24" s="144"/>
    </row>
    <row r="25" spans="2:17" ht="51" customHeight="1" thickBot="1">
      <c r="B25" s="129" t="s">
        <v>9</v>
      </c>
      <c r="C25" s="130"/>
      <c r="D25" s="2">
        <v>951</v>
      </c>
      <c r="E25" s="131"/>
      <c r="F25" s="132"/>
      <c r="G25" s="131"/>
      <c r="H25" s="132"/>
      <c r="I25" s="131"/>
      <c r="J25" s="132"/>
      <c r="K25" s="131"/>
      <c r="L25" s="132"/>
      <c r="M25" s="133">
        <f>M26+M27+M30+M31+M32+M33+M34+M35+M37+M38+M39+M40+M41+M42+M51+M57+M59+M60+M62+M63+M65+M66+M68+M70+M71+M72+M73+M74+M75+M76+M77+M78+M58+M64+M69</f>
        <v>45742.600000000006</v>
      </c>
      <c r="N25" s="130"/>
      <c r="O25" s="2" t="s">
        <v>8</v>
      </c>
      <c r="P25" s="127">
        <v>10244.799999999999</v>
      </c>
      <c r="Q25" s="128"/>
    </row>
    <row r="26" spans="2:17" ht="105" customHeight="1" thickBot="1">
      <c r="B26" s="41" t="s">
        <v>10</v>
      </c>
      <c r="C26" s="42"/>
      <c r="D26" s="3">
        <v>951</v>
      </c>
      <c r="E26" s="74" t="s">
        <v>76</v>
      </c>
      <c r="F26" s="75"/>
      <c r="G26" s="74" t="s">
        <v>80</v>
      </c>
      <c r="H26" s="75"/>
      <c r="I26" s="78" t="s">
        <v>11</v>
      </c>
      <c r="J26" s="79"/>
      <c r="K26" s="78">
        <v>120</v>
      </c>
      <c r="L26" s="79"/>
      <c r="M26" s="92">
        <f>3825.7+511+1206.6+48+4.7+0.3-40+101.2</f>
        <v>5657.4999999999991</v>
      </c>
      <c r="N26" s="93"/>
      <c r="O26" s="8">
        <v>3737.4</v>
      </c>
      <c r="P26" s="92">
        <v>3737.2</v>
      </c>
      <c r="Q26" s="93"/>
    </row>
    <row r="27" spans="2:17" ht="107.25" customHeight="1">
      <c r="B27" s="35" t="s">
        <v>12</v>
      </c>
      <c r="C27" s="36"/>
      <c r="D27" s="59">
        <v>951</v>
      </c>
      <c r="E27" s="82" t="s">
        <v>76</v>
      </c>
      <c r="F27" s="83"/>
      <c r="G27" s="82" t="s">
        <v>80</v>
      </c>
      <c r="H27" s="83"/>
      <c r="I27" s="68" t="s">
        <v>13</v>
      </c>
      <c r="J27" s="69"/>
      <c r="K27" s="68">
        <v>240</v>
      </c>
      <c r="L27" s="69"/>
      <c r="M27" s="100">
        <f>662.5-14.6+100+120+7+40.6+14.5+20-2</f>
        <v>948</v>
      </c>
      <c r="N27" s="101"/>
      <c r="O27" s="98">
        <v>23.5</v>
      </c>
      <c r="P27" s="100">
        <v>76</v>
      </c>
      <c r="Q27" s="101"/>
    </row>
    <row r="28" spans="2:17" ht="15" hidden="1" customHeight="1">
      <c r="B28" s="37"/>
      <c r="C28" s="38"/>
      <c r="D28" s="60"/>
      <c r="E28" s="117"/>
      <c r="F28" s="118"/>
      <c r="G28" s="117"/>
      <c r="H28" s="118"/>
      <c r="I28" s="70"/>
      <c r="J28" s="71"/>
      <c r="K28" s="70"/>
      <c r="L28" s="71"/>
      <c r="M28" s="125"/>
      <c r="N28" s="126"/>
      <c r="O28" s="134"/>
      <c r="P28" s="125"/>
      <c r="Q28" s="126"/>
    </row>
    <row r="29" spans="2:17" ht="15.75" thickBot="1">
      <c r="B29" s="39"/>
      <c r="C29" s="40"/>
      <c r="D29" s="61"/>
      <c r="E29" s="84"/>
      <c r="F29" s="85"/>
      <c r="G29" s="84"/>
      <c r="H29" s="85"/>
      <c r="I29" s="72"/>
      <c r="J29" s="73"/>
      <c r="K29" s="72"/>
      <c r="L29" s="73"/>
      <c r="M29" s="102"/>
      <c r="N29" s="103"/>
      <c r="O29" s="99"/>
      <c r="P29" s="102"/>
      <c r="Q29" s="103"/>
    </row>
    <row r="30" spans="2:17" ht="150" customHeight="1" thickBot="1">
      <c r="B30" s="41" t="s">
        <v>14</v>
      </c>
      <c r="C30" s="42"/>
      <c r="D30" s="3">
        <v>951</v>
      </c>
      <c r="E30" s="74" t="s">
        <v>76</v>
      </c>
      <c r="F30" s="75"/>
      <c r="G30" s="74" t="s">
        <v>80</v>
      </c>
      <c r="H30" s="75"/>
      <c r="I30" s="78" t="s">
        <v>15</v>
      </c>
      <c r="J30" s="79"/>
      <c r="K30" s="78">
        <v>240</v>
      </c>
      <c r="L30" s="79"/>
      <c r="M30" s="92">
        <v>0.2</v>
      </c>
      <c r="N30" s="93"/>
      <c r="O30" s="8">
        <v>0.2</v>
      </c>
      <c r="P30" s="92">
        <v>0.2</v>
      </c>
      <c r="Q30" s="93"/>
    </row>
    <row r="31" spans="2:17" ht="91.5" customHeight="1" thickBot="1">
      <c r="B31" s="47" t="s">
        <v>16</v>
      </c>
      <c r="C31" s="48"/>
      <c r="D31" s="4">
        <v>951</v>
      </c>
      <c r="E31" s="74" t="s">
        <v>76</v>
      </c>
      <c r="F31" s="75"/>
      <c r="G31" s="74">
        <v>11</v>
      </c>
      <c r="H31" s="75"/>
      <c r="I31" s="78" t="s">
        <v>17</v>
      </c>
      <c r="J31" s="79"/>
      <c r="K31" s="78">
        <v>870</v>
      </c>
      <c r="L31" s="79"/>
      <c r="M31" s="92">
        <v>42.5</v>
      </c>
      <c r="N31" s="93"/>
      <c r="O31" s="8">
        <v>10</v>
      </c>
      <c r="P31" s="92">
        <v>10</v>
      </c>
      <c r="Q31" s="93"/>
    </row>
    <row r="32" spans="2:17" ht="91.5" customHeight="1" thickBot="1">
      <c r="B32" s="41" t="s">
        <v>18</v>
      </c>
      <c r="C32" s="42"/>
      <c r="D32" s="4">
        <v>951</v>
      </c>
      <c r="E32" s="74" t="s">
        <v>76</v>
      </c>
      <c r="F32" s="75"/>
      <c r="G32" s="74">
        <v>13</v>
      </c>
      <c r="H32" s="75"/>
      <c r="I32" s="78" t="s">
        <v>19</v>
      </c>
      <c r="J32" s="79"/>
      <c r="K32" s="78">
        <v>850</v>
      </c>
      <c r="L32" s="79"/>
      <c r="M32" s="92">
        <v>20</v>
      </c>
      <c r="N32" s="93"/>
      <c r="O32" s="8">
        <v>20</v>
      </c>
      <c r="P32" s="92">
        <v>20</v>
      </c>
      <c r="Q32" s="93"/>
    </row>
    <row r="33" spans="2:17" ht="80.25" customHeight="1" thickBot="1">
      <c r="B33" s="41" t="s">
        <v>20</v>
      </c>
      <c r="C33" s="42"/>
      <c r="D33" s="4">
        <v>951</v>
      </c>
      <c r="E33" s="74" t="s">
        <v>76</v>
      </c>
      <c r="F33" s="75"/>
      <c r="G33" s="74">
        <v>13</v>
      </c>
      <c r="H33" s="75"/>
      <c r="I33" s="78" t="s">
        <v>21</v>
      </c>
      <c r="J33" s="79"/>
      <c r="K33" s="78">
        <v>850</v>
      </c>
      <c r="L33" s="79"/>
      <c r="M33" s="92">
        <f>61-4.6</f>
        <v>56.4</v>
      </c>
      <c r="N33" s="93"/>
      <c r="O33" s="8">
        <v>26</v>
      </c>
      <c r="P33" s="92">
        <v>26</v>
      </c>
      <c r="Q33" s="93"/>
    </row>
    <row r="34" spans="2:17" ht="79.5" customHeight="1" thickBot="1">
      <c r="B34" s="41" t="s">
        <v>22</v>
      </c>
      <c r="C34" s="42"/>
      <c r="D34" s="3">
        <v>951</v>
      </c>
      <c r="E34" s="74" t="s">
        <v>76</v>
      </c>
      <c r="F34" s="75"/>
      <c r="G34" s="74">
        <v>13</v>
      </c>
      <c r="H34" s="75"/>
      <c r="I34" s="78" t="s">
        <v>23</v>
      </c>
      <c r="J34" s="79"/>
      <c r="K34" s="78">
        <v>240</v>
      </c>
      <c r="L34" s="79"/>
      <c r="M34" s="92">
        <f>30+1.2+1.3+7+2</f>
        <v>41.5</v>
      </c>
      <c r="N34" s="93"/>
      <c r="O34" s="8">
        <v>25</v>
      </c>
      <c r="P34" s="92">
        <v>25</v>
      </c>
      <c r="Q34" s="93"/>
    </row>
    <row r="35" spans="2:17" ht="66" customHeight="1">
      <c r="B35" s="43" t="s">
        <v>24</v>
      </c>
      <c r="C35" s="44"/>
      <c r="D35" s="59">
        <v>951</v>
      </c>
      <c r="E35" s="82" t="s">
        <v>76</v>
      </c>
      <c r="F35" s="83"/>
      <c r="G35" s="82">
        <v>13</v>
      </c>
      <c r="H35" s="83"/>
      <c r="I35" s="68" t="s">
        <v>25</v>
      </c>
      <c r="J35" s="69"/>
      <c r="K35" s="68">
        <v>880</v>
      </c>
      <c r="L35" s="69"/>
      <c r="M35" s="100">
        <v>0</v>
      </c>
      <c r="N35" s="101"/>
      <c r="O35" s="98">
        <v>235</v>
      </c>
      <c r="P35" s="100">
        <v>488.4</v>
      </c>
      <c r="Q35" s="101"/>
    </row>
    <row r="36" spans="2:17" ht="3" customHeight="1" thickBot="1">
      <c r="B36" s="45"/>
      <c r="C36" s="46"/>
      <c r="D36" s="61"/>
      <c r="E36" s="84"/>
      <c r="F36" s="85"/>
      <c r="G36" s="84"/>
      <c r="H36" s="85"/>
      <c r="I36" s="72"/>
      <c r="J36" s="73"/>
      <c r="K36" s="72"/>
      <c r="L36" s="73"/>
      <c r="M36" s="102"/>
      <c r="N36" s="103"/>
      <c r="O36" s="99"/>
      <c r="P36" s="102"/>
      <c r="Q36" s="103"/>
    </row>
    <row r="37" spans="2:17" ht="105.75" customHeight="1" thickBot="1">
      <c r="B37" s="41" t="s">
        <v>26</v>
      </c>
      <c r="C37" s="42"/>
      <c r="D37" s="3">
        <v>951</v>
      </c>
      <c r="E37" s="74" t="s">
        <v>76</v>
      </c>
      <c r="F37" s="75"/>
      <c r="G37" s="74">
        <v>13</v>
      </c>
      <c r="H37" s="75"/>
      <c r="I37" s="78" t="s">
        <v>27</v>
      </c>
      <c r="J37" s="79"/>
      <c r="K37" s="78">
        <v>830</v>
      </c>
      <c r="L37" s="79"/>
      <c r="M37" s="92">
        <v>122.5</v>
      </c>
      <c r="N37" s="93"/>
      <c r="O37" s="8">
        <v>0</v>
      </c>
      <c r="P37" s="92">
        <v>0</v>
      </c>
      <c r="Q37" s="93"/>
    </row>
    <row r="38" spans="2:17" ht="94.5" customHeight="1" thickBot="1">
      <c r="B38" s="41" t="s">
        <v>28</v>
      </c>
      <c r="C38" s="42"/>
      <c r="D38" s="3">
        <v>951</v>
      </c>
      <c r="E38" s="74" t="s">
        <v>73</v>
      </c>
      <c r="F38" s="75"/>
      <c r="G38" s="74" t="s">
        <v>74</v>
      </c>
      <c r="H38" s="75"/>
      <c r="I38" s="78" t="s">
        <v>29</v>
      </c>
      <c r="J38" s="79"/>
      <c r="K38" s="78">
        <v>120</v>
      </c>
      <c r="L38" s="79"/>
      <c r="M38" s="92">
        <v>250.4</v>
      </c>
      <c r="N38" s="93"/>
      <c r="O38" s="8">
        <v>249.3</v>
      </c>
      <c r="P38" s="92">
        <v>257.60000000000002</v>
      </c>
      <c r="Q38" s="93"/>
    </row>
    <row r="39" spans="2:17" ht="108.75" customHeight="1" thickBot="1">
      <c r="B39" s="41" t="s">
        <v>30</v>
      </c>
      <c r="C39" s="42"/>
      <c r="D39" s="3">
        <v>951</v>
      </c>
      <c r="E39" s="74" t="s">
        <v>73</v>
      </c>
      <c r="F39" s="75"/>
      <c r="G39" s="74" t="s">
        <v>74</v>
      </c>
      <c r="H39" s="75"/>
      <c r="I39" s="78" t="s">
        <v>29</v>
      </c>
      <c r="J39" s="79"/>
      <c r="K39" s="78">
        <v>240</v>
      </c>
      <c r="L39" s="79"/>
      <c r="M39" s="92">
        <v>5</v>
      </c>
      <c r="N39" s="93"/>
      <c r="O39" s="8">
        <v>0</v>
      </c>
      <c r="P39" s="92">
        <v>0</v>
      </c>
      <c r="Q39" s="93"/>
    </row>
    <row r="40" spans="2:17" ht="114" customHeight="1" thickBot="1">
      <c r="B40" s="41" t="s">
        <v>31</v>
      </c>
      <c r="C40" s="42"/>
      <c r="D40" s="3">
        <v>951</v>
      </c>
      <c r="E40" s="74" t="s">
        <v>74</v>
      </c>
      <c r="F40" s="75"/>
      <c r="G40" s="74">
        <v>10</v>
      </c>
      <c r="H40" s="75"/>
      <c r="I40" s="78" t="s">
        <v>32</v>
      </c>
      <c r="J40" s="79"/>
      <c r="K40" s="78">
        <v>240</v>
      </c>
      <c r="L40" s="79"/>
      <c r="M40" s="78">
        <f>90.5-1.2</f>
        <v>89.3</v>
      </c>
      <c r="N40" s="79"/>
      <c r="O40" s="3">
        <v>2.1</v>
      </c>
      <c r="P40" s="78">
        <v>2.1</v>
      </c>
      <c r="Q40" s="79"/>
    </row>
    <row r="41" spans="2:17" ht="139.5" customHeight="1" thickBot="1">
      <c r="B41" s="41" t="s">
        <v>33</v>
      </c>
      <c r="C41" s="42"/>
      <c r="D41" s="3">
        <v>951</v>
      </c>
      <c r="E41" s="74" t="s">
        <v>74</v>
      </c>
      <c r="F41" s="75"/>
      <c r="G41" s="74">
        <v>10</v>
      </c>
      <c r="H41" s="75"/>
      <c r="I41" s="78" t="s">
        <v>34</v>
      </c>
      <c r="J41" s="79"/>
      <c r="K41" s="78">
        <v>240</v>
      </c>
      <c r="L41" s="79"/>
      <c r="M41" s="92">
        <v>0</v>
      </c>
      <c r="N41" s="93"/>
      <c r="O41" s="3">
        <v>2.2999999999999998</v>
      </c>
      <c r="P41" s="78">
        <v>2.2999999999999998</v>
      </c>
      <c r="Q41" s="79"/>
    </row>
    <row r="42" spans="2:17" ht="179.25" customHeight="1" thickBot="1">
      <c r="B42" s="35" t="s">
        <v>35</v>
      </c>
      <c r="C42" s="36"/>
      <c r="D42" s="59">
        <v>951</v>
      </c>
      <c r="E42" s="82" t="s">
        <v>74</v>
      </c>
      <c r="F42" s="83"/>
      <c r="G42" s="82">
        <v>10</v>
      </c>
      <c r="H42" s="83"/>
      <c r="I42" s="68" t="s">
        <v>36</v>
      </c>
      <c r="J42" s="69"/>
      <c r="K42" s="68">
        <v>540</v>
      </c>
      <c r="L42" s="69"/>
      <c r="M42" s="68">
        <v>127.6</v>
      </c>
      <c r="N42" s="69"/>
      <c r="O42" s="9">
        <v>0</v>
      </c>
      <c r="P42" s="100">
        <v>0</v>
      </c>
      <c r="Q42" s="101"/>
    </row>
    <row r="43" spans="2:17" ht="15.75" hidden="1" customHeight="1" thickBot="1">
      <c r="B43" s="37"/>
      <c r="C43" s="38"/>
      <c r="D43" s="60"/>
      <c r="E43" s="117"/>
      <c r="F43" s="118"/>
      <c r="G43" s="117"/>
      <c r="H43" s="118"/>
      <c r="I43" s="70"/>
      <c r="J43" s="71"/>
      <c r="K43" s="70"/>
      <c r="L43" s="71"/>
      <c r="M43" s="70"/>
      <c r="N43" s="71"/>
      <c r="O43" s="5"/>
      <c r="P43" s="70"/>
      <c r="Q43" s="71"/>
    </row>
    <row r="44" spans="2:17" ht="15.75" hidden="1" customHeight="1" thickBot="1">
      <c r="B44" s="37"/>
      <c r="C44" s="38"/>
      <c r="D44" s="60"/>
      <c r="E44" s="117"/>
      <c r="F44" s="118"/>
      <c r="G44" s="117"/>
      <c r="H44" s="118"/>
      <c r="I44" s="70"/>
      <c r="J44" s="71"/>
      <c r="K44" s="70"/>
      <c r="L44" s="71"/>
      <c r="M44" s="70"/>
      <c r="N44" s="71"/>
      <c r="O44" s="5"/>
      <c r="P44" s="70"/>
      <c r="Q44" s="71"/>
    </row>
    <row r="45" spans="2:17" ht="15.75" hidden="1" customHeight="1" thickBot="1">
      <c r="B45" s="37"/>
      <c r="C45" s="38"/>
      <c r="D45" s="60"/>
      <c r="E45" s="117"/>
      <c r="F45" s="118"/>
      <c r="G45" s="117"/>
      <c r="H45" s="118"/>
      <c r="I45" s="70"/>
      <c r="J45" s="71"/>
      <c r="K45" s="70"/>
      <c r="L45" s="71"/>
      <c r="M45" s="70"/>
      <c r="N45" s="71"/>
      <c r="O45" s="5"/>
      <c r="P45" s="70"/>
      <c r="Q45" s="71"/>
    </row>
    <row r="46" spans="2:17" ht="15.75" hidden="1" customHeight="1" thickBot="1">
      <c r="B46" s="37"/>
      <c r="C46" s="38"/>
      <c r="D46" s="60"/>
      <c r="E46" s="117"/>
      <c r="F46" s="118"/>
      <c r="G46" s="117"/>
      <c r="H46" s="118"/>
      <c r="I46" s="70"/>
      <c r="J46" s="71"/>
      <c r="K46" s="70"/>
      <c r="L46" s="71"/>
      <c r="M46" s="70"/>
      <c r="N46" s="71"/>
      <c r="O46" s="5"/>
      <c r="P46" s="70"/>
      <c r="Q46" s="71"/>
    </row>
    <row r="47" spans="2:17" ht="15.75" hidden="1" customHeight="1" thickBot="1">
      <c r="B47" s="37"/>
      <c r="C47" s="38"/>
      <c r="D47" s="60"/>
      <c r="E47" s="117"/>
      <c r="F47" s="118"/>
      <c r="G47" s="117"/>
      <c r="H47" s="118"/>
      <c r="I47" s="70"/>
      <c r="J47" s="71"/>
      <c r="K47" s="70"/>
      <c r="L47" s="71"/>
      <c r="M47" s="70"/>
      <c r="N47" s="71"/>
      <c r="O47" s="5"/>
      <c r="P47" s="114"/>
      <c r="Q47" s="115"/>
    </row>
    <row r="48" spans="2:17" ht="15.75" hidden="1" customHeight="1" thickBot="1">
      <c r="B48" s="37"/>
      <c r="C48" s="38"/>
      <c r="D48" s="60"/>
      <c r="E48" s="117"/>
      <c r="F48" s="118"/>
      <c r="G48" s="117"/>
      <c r="H48" s="118"/>
      <c r="I48" s="70"/>
      <c r="J48" s="71"/>
      <c r="K48" s="70"/>
      <c r="L48" s="71"/>
      <c r="M48" s="70"/>
      <c r="N48" s="71"/>
      <c r="O48" s="6"/>
      <c r="P48" s="70"/>
      <c r="Q48" s="71"/>
    </row>
    <row r="49" spans="2:17" ht="15.75" hidden="1" customHeight="1" thickBot="1">
      <c r="B49" s="37"/>
      <c r="C49" s="38"/>
      <c r="D49" s="60"/>
      <c r="E49" s="117"/>
      <c r="F49" s="118"/>
      <c r="G49" s="117"/>
      <c r="H49" s="118"/>
      <c r="I49" s="70"/>
      <c r="J49" s="71"/>
      <c r="K49" s="70"/>
      <c r="L49" s="71"/>
      <c r="M49" s="70"/>
      <c r="N49" s="71"/>
      <c r="O49" s="5"/>
      <c r="P49" s="70"/>
      <c r="Q49" s="71"/>
    </row>
    <row r="50" spans="2:17" ht="15.75" hidden="1" customHeight="1" thickBot="1">
      <c r="B50" s="39"/>
      <c r="C50" s="40"/>
      <c r="D50" s="61"/>
      <c r="E50" s="84"/>
      <c r="F50" s="85"/>
      <c r="G50" s="84"/>
      <c r="H50" s="85"/>
      <c r="I50" s="72"/>
      <c r="J50" s="73"/>
      <c r="K50" s="72"/>
      <c r="L50" s="73"/>
      <c r="M50" s="72"/>
      <c r="N50" s="73"/>
      <c r="O50" s="3">
        <v>0</v>
      </c>
      <c r="P50" s="72">
        <v>0</v>
      </c>
      <c r="Q50" s="73"/>
    </row>
    <row r="51" spans="2:17" ht="115.5" customHeight="1" thickBot="1">
      <c r="B51" s="35" t="s">
        <v>37</v>
      </c>
      <c r="C51" s="36"/>
      <c r="D51" s="59">
        <v>951</v>
      </c>
      <c r="E51" s="62" t="s">
        <v>80</v>
      </c>
      <c r="F51" s="63"/>
      <c r="G51" s="62" t="s">
        <v>81</v>
      </c>
      <c r="H51" s="63"/>
      <c r="I51" s="68" t="s">
        <v>38</v>
      </c>
      <c r="J51" s="69"/>
      <c r="K51" s="68">
        <v>240</v>
      </c>
      <c r="L51" s="69"/>
      <c r="M51" s="68">
        <v>2094.6999999999998</v>
      </c>
      <c r="N51" s="69"/>
      <c r="O51" s="59">
        <v>1788.3</v>
      </c>
      <c r="P51" s="68">
        <v>1831.9</v>
      </c>
      <c r="Q51" s="69"/>
    </row>
    <row r="52" spans="2:17" ht="15.75" hidden="1" customHeight="1" thickBot="1">
      <c r="B52" s="37"/>
      <c r="C52" s="38"/>
      <c r="D52" s="60"/>
      <c r="E52" s="64"/>
      <c r="F52" s="65"/>
      <c r="G52" s="64"/>
      <c r="H52" s="65"/>
      <c r="I52" s="70"/>
      <c r="J52" s="71"/>
      <c r="K52" s="70"/>
      <c r="L52" s="71"/>
      <c r="M52" s="70"/>
      <c r="N52" s="71"/>
      <c r="O52" s="60"/>
      <c r="P52" s="70"/>
      <c r="Q52" s="71"/>
    </row>
    <row r="53" spans="2:17" ht="15" hidden="1" customHeight="1" thickBot="1">
      <c r="B53" s="37"/>
      <c r="C53" s="38"/>
      <c r="D53" s="60"/>
      <c r="E53" s="64"/>
      <c r="F53" s="65"/>
      <c r="G53" s="64"/>
      <c r="H53" s="65"/>
      <c r="I53" s="70"/>
      <c r="J53" s="71"/>
      <c r="K53" s="70"/>
      <c r="L53" s="71"/>
      <c r="M53" s="70"/>
      <c r="N53" s="71"/>
      <c r="O53" s="60"/>
      <c r="P53" s="70"/>
      <c r="Q53" s="71"/>
    </row>
    <row r="54" spans="2:17" ht="15.75" hidden="1" customHeight="1" thickBot="1">
      <c r="B54" s="37"/>
      <c r="C54" s="38"/>
      <c r="D54" s="60"/>
      <c r="E54" s="64"/>
      <c r="F54" s="65"/>
      <c r="G54" s="64"/>
      <c r="H54" s="65"/>
      <c r="I54" s="70"/>
      <c r="J54" s="71"/>
      <c r="K54" s="70"/>
      <c r="L54" s="71"/>
      <c r="M54" s="70"/>
      <c r="N54" s="71"/>
      <c r="O54" s="60"/>
      <c r="P54" s="70"/>
      <c r="Q54" s="71"/>
    </row>
    <row r="55" spans="2:17" ht="15.75" hidden="1" customHeight="1" thickBot="1">
      <c r="B55" s="37"/>
      <c r="C55" s="38"/>
      <c r="D55" s="60"/>
      <c r="E55" s="64"/>
      <c r="F55" s="65"/>
      <c r="G55" s="64"/>
      <c r="H55" s="65"/>
      <c r="I55" s="70"/>
      <c r="J55" s="71"/>
      <c r="K55" s="70"/>
      <c r="L55" s="71"/>
      <c r="M55" s="70"/>
      <c r="N55" s="71"/>
      <c r="O55" s="60"/>
      <c r="P55" s="70"/>
      <c r="Q55" s="71"/>
    </row>
    <row r="56" spans="2:17" ht="15.75" hidden="1" customHeight="1" thickBot="1">
      <c r="B56" s="39"/>
      <c r="C56" s="40"/>
      <c r="D56" s="61"/>
      <c r="E56" s="66"/>
      <c r="F56" s="67"/>
      <c r="G56" s="66"/>
      <c r="H56" s="67"/>
      <c r="I56" s="72"/>
      <c r="J56" s="73"/>
      <c r="K56" s="72"/>
      <c r="L56" s="73"/>
      <c r="M56" s="72"/>
      <c r="N56" s="73"/>
      <c r="O56" s="61"/>
      <c r="P56" s="72"/>
      <c r="Q56" s="73"/>
    </row>
    <row r="57" spans="2:17" ht="108.75" customHeight="1" thickBot="1">
      <c r="B57" s="41" t="s">
        <v>39</v>
      </c>
      <c r="C57" s="42"/>
      <c r="D57" s="11">
        <v>951</v>
      </c>
      <c r="E57" s="108" t="s">
        <v>80</v>
      </c>
      <c r="F57" s="109"/>
      <c r="G57" s="108" t="s">
        <v>81</v>
      </c>
      <c r="H57" s="109"/>
      <c r="I57" s="78" t="s">
        <v>40</v>
      </c>
      <c r="J57" s="79"/>
      <c r="K57" s="78">
        <v>240</v>
      </c>
      <c r="L57" s="79"/>
      <c r="M57" s="92">
        <v>30</v>
      </c>
      <c r="N57" s="93"/>
      <c r="O57" s="10">
        <v>30</v>
      </c>
      <c r="P57" s="92">
        <v>30</v>
      </c>
      <c r="Q57" s="93"/>
    </row>
    <row r="58" spans="2:17" ht="108.75" customHeight="1" thickBot="1">
      <c r="B58" s="57" t="s">
        <v>98</v>
      </c>
      <c r="C58" s="58"/>
      <c r="D58" s="11">
        <v>951</v>
      </c>
      <c r="E58" s="108" t="s">
        <v>80</v>
      </c>
      <c r="F58" s="109"/>
      <c r="G58" s="108" t="s">
        <v>96</v>
      </c>
      <c r="H58" s="109"/>
      <c r="I58" s="116">
        <v>9990020340</v>
      </c>
      <c r="J58" s="79"/>
      <c r="K58" s="78">
        <v>240</v>
      </c>
      <c r="L58" s="79"/>
      <c r="M58" s="92">
        <v>9.5</v>
      </c>
      <c r="N58" s="93"/>
      <c r="O58" s="10">
        <v>0</v>
      </c>
      <c r="P58" s="92">
        <v>0</v>
      </c>
      <c r="Q58" s="93"/>
    </row>
    <row r="59" spans="2:17" ht="142.5" customHeight="1" thickBot="1">
      <c r="B59" s="51" t="s">
        <v>41</v>
      </c>
      <c r="C59" s="52"/>
      <c r="D59" s="3">
        <v>951</v>
      </c>
      <c r="E59" s="74" t="s">
        <v>72</v>
      </c>
      <c r="F59" s="75"/>
      <c r="G59" s="74" t="s">
        <v>76</v>
      </c>
      <c r="H59" s="75"/>
      <c r="I59" s="90" t="s">
        <v>42</v>
      </c>
      <c r="J59" s="91"/>
      <c r="K59" s="78">
        <v>240</v>
      </c>
      <c r="L59" s="79"/>
      <c r="M59" s="104">
        <f>30+12.6</f>
        <v>42.6</v>
      </c>
      <c r="N59" s="105"/>
      <c r="O59" s="8">
        <v>0</v>
      </c>
      <c r="P59" s="92">
        <v>20.5</v>
      </c>
      <c r="Q59" s="93"/>
    </row>
    <row r="60" spans="2:17" ht="138.75" customHeight="1" thickBot="1">
      <c r="B60" s="53" t="s">
        <v>43</v>
      </c>
      <c r="C60" s="54"/>
      <c r="D60" s="59">
        <v>951</v>
      </c>
      <c r="E60" s="82" t="s">
        <v>72</v>
      </c>
      <c r="F60" s="83"/>
      <c r="G60" s="82" t="s">
        <v>76</v>
      </c>
      <c r="H60" s="83"/>
      <c r="I60" s="86" t="s">
        <v>44</v>
      </c>
      <c r="J60" s="87"/>
      <c r="K60" s="68">
        <v>240</v>
      </c>
      <c r="L60" s="69"/>
      <c r="M60" s="94">
        <f>2625.4-104.4+101.2-1432.7-101.2</f>
        <v>1088.2999999999997</v>
      </c>
      <c r="N60" s="95"/>
      <c r="O60" s="98">
        <v>0</v>
      </c>
      <c r="P60" s="100">
        <v>0</v>
      </c>
      <c r="Q60" s="101"/>
    </row>
    <row r="61" spans="2:17" ht="15.75" hidden="1" customHeight="1" thickBot="1">
      <c r="B61" s="55"/>
      <c r="C61" s="56"/>
      <c r="D61" s="61"/>
      <c r="E61" s="84"/>
      <c r="F61" s="85"/>
      <c r="G61" s="84"/>
      <c r="H61" s="85"/>
      <c r="I61" s="88"/>
      <c r="J61" s="89"/>
      <c r="K61" s="72"/>
      <c r="L61" s="73"/>
      <c r="M61" s="96"/>
      <c r="N61" s="97"/>
      <c r="O61" s="99"/>
      <c r="P61" s="102"/>
      <c r="Q61" s="103"/>
    </row>
    <row r="62" spans="2:17" ht="143.25" customHeight="1" thickBot="1">
      <c r="B62" s="41" t="s">
        <v>45</v>
      </c>
      <c r="C62" s="42"/>
      <c r="D62" s="11">
        <v>951</v>
      </c>
      <c r="E62" s="74" t="s">
        <v>72</v>
      </c>
      <c r="F62" s="75"/>
      <c r="G62" s="74" t="s">
        <v>76</v>
      </c>
      <c r="H62" s="75"/>
      <c r="I62" s="80" t="s">
        <v>46</v>
      </c>
      <c r="J62" s="81"/>
      <c r="K62" s="78">
        <v>410</v>
      </c>
      <c r="L62" s="79"/>
      <c r="M62" s="106">
        <f>18540.1+217.8+208.8+2956.4+242.9+3436</f>
        <v>25602</v>
      </c>
      <c r="N62" s="107"/>
      <c r="O62" s="10">
        <v>0</v>
      </c>
      <c r="P62" s="92">
        <v>0</v>
      </c>
      <c r="Q62" s="93"/>
    </row>
    <row r="63" spans="2:17" ht="179.25" customHeight="1" thickBot="1">
      <c r="B63" s="41" t="s">
        <v>47</v>
      </c>
      <c r="C63" s="42"/>
      <c r="D63" s="3">
        <v>951</v>
      </c>
      <c r="E63" s="74" t="s">
        <v>72</v>
      </c>
      <c r="F63" s="75"/>
      <c r="G63" s="74" t="s">
        <v>76</v>
      </c>
      <c r="H63" s="75"/>
      <c r="I63" s="80" t="s">
        <v>48</v>
      </c>
      <c r="J63" s="81"/>
      <c r="K63" s="78">
        <v>240</v>
      </c>
      <c r="L63" s="79"/>
      <c r="M63" s="104">
        <f>66+42+12</f>
        <v>120</v>
      </c>
      <c r="N63" s="105"/>
      <c r="O63" s="8">
        <v>0</v>
      </c>
      <c r="P63" s="92">
        <v>0</v>
      </c>
      <c r="Q63" s="93"/>
    </row>
    <row r="64" spans="2:17" ht="179.25" customHeight="1" thickBot="1">
      <c r="B64" s="57" t="s">
        <v>97</v>
      </c>
      <c r="C64" s="58"/>
      <c r="D64" s="16">
        <v>951</v>
      </c>
      <c r="E64" s="74" t="s">
        <v>72</v>
      </c>
      <c r="F64" s="75"/>
      <c r="G64" s="74" t="s">
        <v>76</v>
      </c>
      <c r="H64" s="75"/>
      <c r="I64" s="80" t="s">
        <v>95</v>
      </c>
      <c r="J64" s="81"/>
      <c r="K64" s="78">
        <v>240</v>
      </c>
      <c r="L64" s="79"/>
      <c r="M64" s="104">
        <v>4.8</v>
      </c>
      <c r="N64" s="105"/>
      <c r="O64" s="15">
        <v>0</v>
      </c>
      <c r="P64" s="92">
        <v>0</v>
      </c>
      <c r="Q64" s="93"/>
    </row>
    <row r="65" spans="2:17" ht="132" customHeight="1" thickBot="1">
      <c r="B65" s="41" t="s">
        <v>49</v>
      </c>
      <c r="C65" s="42"/>
      <c r="D65" s="3">
        <v>951</v>
      </c>
      <c r="E65" s="74" t="s">
        <v>72</v>
      </c>
      <c r="F65" s="75"/>
      <c r="G65" s="74" t="s">
        <v>73</v>
      </c>
      <c r="H65" s="75"/>
      <c r="I65" s="76" t="s">
        <v>50</v>
      </c>
      <c r="J65" s="77"/>
      <c r="K65" s="78">
        <v>810</v>
      </c>
      <c r="L65" s="79"/>
      <c r="M65" s="90">
        <f>364.8+1819.6+0.1</f>
        <v>2184.5</v>
      </c>
      <c r="N65" s="91"/>
      <c r="O65" s="3">
        <v>236.5</v>
      </c>
      <c r="P65" s="78">
        <v>236.5</v>
      </c>
      <c r="Q65" s="79"/>
    </row>
    <row r="66" spans="2:17" ht="123.75" customHeight="1" thickBot="1">
      <c r="B66" s="35" t="s">
        <v>51</v>
      </c>
      <c r="C66" s="36"/>
      <c r="D66" s="59">
        <v>951</v>
      </c>
      <c r="E66" s="82" t="s">
        <v>72</v>
      </c>
      <c r="F66" s="83"/>
      <c r="G66" s="82" t="s">
        <v>73</v>
      </c>
      <c r="H66" s="83"/>
      <c r="I66" s="110" t="s">
        <v>52</v>
      </c>
      <c r="J66" s="111"/>
      <c r="K66" s="68">
        <v>240</v>
      </c>
      <c r="L66" s="69"/>
      <c r="M66" s="94">
        <v>1</v>
      </c>
      <c r="N66" s="95"/>
      <c r="O66" s="98">
        <v>0</v>
      </c>
      <c r="P66" s="100">
        <v>0</v>
      </c>
      <c r="Q66" s="101"/>
    </row>
    <row r="67" spans="2:17" ht="15.75" hidden="1" customHeight="1" thickBot="1">
      <c r="B67" s="39"/>
      <c r="C67" s="40"/>
      <c r="D67" s="61"/>
      <c r="E67" s="84"/>
      <c r="F67" s="85"/>
      <c r="G67" s="84"/>
      <c r="H67" s="85"/>
      <c r="I67" s="112"/>
      <c r="J67" s="113"/>
      <c r="K67" s="72"/>
      <c r="L67" s="73"/>
      <c r="M67" s="96"/>
      <c r="N67" s="97"/>
      <c r="O67" s="99"/>
      <c r="P67" s="102"/>
      <c r="Q67" s="103"/>
    </row>
    <row r="68" spans="2:17" ht="174" customHeight="1" thickBot="1">
      <c r="B68" s="49" t="s">
        <v>53</v>
      </c>
      <c r="C68" s="50"/>
      <c r="D68" s="12">
        <v>951</v>
      </c>
      <c r="E68" s="20" t="s">
        <v>72</v>
      </c>
      <c r="F68" s="21"/>
      <c r="G68" s="20" t="s">
        <v>73</v>
      </c>
      <c r="H68" s="21"/>
      <c r="I68" s="23" t="s">
        <v>54</v>
      </c>
      <c r="J68" s="24"/>
      <c r="K68" s="31">
        <v>240</v>
      </c>
      <c r="L68" s="31"/>
      <c r="M68" s="23">
        <f>1225.5+608.1</f>
        <v>1833.6</v>
      </c>
      <c r="N68" s="24"/>
      <c r="O68" s="13">
        <v>0</v>
      </c>
      <c r="P68" s="29">
        <v>0</v>
      </c>
      <c r="Q68" s="30"/>
    </row>
    <row r="69" spans="2:17" ht="122.25" customHeight="1" thickBot="1">
      <c r="B69" s="27" t="s">
        <v>99</v>
      </c>
      <c r="C69" s="28"/>
      <c r="D69" s="17">
        <v>951</v>
      </c>
      <c r="E69" s="20" t="s">
        <v>72</v>
      </c>
      <c r="F69" s="21"/>
      <c r="G69" s="20" t="s">
        <v>73</v>
      </c>
      <c r="H69" s="21"/>
      <c r="I69" s="23" t="s">
        <v>59</v>
      </c>
      <c r="J69" s="24"/>
      <c r="K69" s="23">
        <v>244</v>
      </c>
      <c r="L69" s="24"/>
      <c r="M69" s="23">
        <v>60</v>
      </c>
      <c r="N69" s="24"/>
      <c r="O69" s="13">
        <v>0</v>
      </c>
      <c r="P69" s="29">
        <v>0</v>
      </c>
      <c r="Q69" s="30"/>
    </row>
    <row r="70" spans="2:17" ht="149.25" customHeight="1" thickBot="1">
      <c r="B70" s="27" t="s">
        <v>70</v>
      </c>
      <c r="C70" s="28"/>
      <c r="D70" s="12">
        <v>951</v>
      </c>
      <c r="E70" s="20" t="s">
        <v>72</v>
      </c>
      <c r="F70" s="21"/>
      <c r="G70" s="22" t="s">
        <v>74</v>
      </c>
      <c r="H70" s="22"/>
      <c r="I70" s="23" t="s">
        <v>55</v>
      </c>
      <c r="J70" s="24"/>
      <c r="K70" s="31">
        <v>240</v>
      </c>
      <c r="L70" s="31"/>
      <c r="M70" s="23">
        <f>765.9-0.7+27.1+580+40</f>
        <v>1412.3</v>
      </c>
      <c r="N70" s="24"/>
      <c r="O70" s="13">
        <v>50</v>
      </c>
      <c r="P70" s="29">
        <v>50</v>
      </c>
      <c r="Q70" s="30"/>
    </row>
    <row r="71" spans="2:17" ht="127.5" customHeight="1" thickBot="1">
      <c r="B71" s="27" t="s">
        <v>56</v>
      </c>
      <c r="C71" s="28"/>
      <c r="D71" s="12">
        <v>951</v>
      </c>
      <c r="E71" s="20" t="s">
        <v>72</v>
      </c>
      <c r="F71" s="21"/>
      <c r="G71" s="22" t="s">
        <v>74</v>
      </c>
      <c r="H71" s="22"/>
      <c r="I71" s="23" t="s">
        <v>57</v>
      </c>
      <c r="J71" s="24"/>
      <c r="K71" s="31">
        <v>240</v>
      </c>
      <c r="L71" s="31"/>
      <c r="M71" s="29">
        <f>25.8-10.8</f>
        <v>15</v>
      </c>
      <c r="N71" s="30"/>
      <c r="O71" s="13">
        <v>0</v>
      </c>
      <c r="P71" s="29">
        <v>0</v>
      </c>
      <c r="Q71" s="30"/>
    </row>
    <row r="72" spans="2:17" ht="129" customHeight="1" thickBot="1">
      <c r="B72" s="27" t="s">
        <v>58</v>
      </c>
      <c r="C72" s="28"/>
      <c r="D72" s="12">
        <v>95105</v>
      </c>
      <c r="E72" s="20" t="s">
        <v>72</v>
      </c>
      <c r="F72" s="21"/>
      <c r="G72" s="22" t="s">
        <v>74</v>
      </c>
      <c r="H72" s="22"/>
      <c r="I72" s="23" t="s">
        <v>59</v>
      </c>
      <c r="J72" s="24"/>
      <c r="K72" s="31">
        <v>240</v>
      </c>
      <c r="L72" s="31"/>
      <c r="M72" s="23">
        <v>10.7</v>
      </c>
      <c r="N72" s="24"/>
      <c r="O72" s="13">
        <v>0</v>
      </c>
      <c r="P72" s="29">
        <v>0</v>
      </c>
      <c r="Q72" s="30"/>
    </row>
    <row r="73" spans="2:17" ht="111.75" customHeight="1" thickBot="1">
      <c r="B73" s="27" t="s">
        <v>60</v>
      </c>
      <c r="C73" s="28"/>
      <c r="D73" s="12">
        <v>951</v>
      </c>
      <c r="E73" s="20" t="s">
        <v>72</v>
      </c>
      <c r="F73" s="21"/>
      <c r="G73" s="22" t="s">
        <v>74</v>
      </c>
      <c r="H73" s="22"/>
      <c r="I73" s="23" t="s">
        <v>61</v>
      </c>
      <c r="J73" s="24"/>
      <c r="K73" s="31">
        <v>240</v>
      </c>
      <c r="L73" s="31"/>
      <c r="M73" s="23">
        <v>93.3</v>
      </c>
      <c r="N73" s="24"/>
      <c r="O73" s="13">
        <v>0</v>
      </c>
      <c r="P73" s="29">
        <v>0</v>
      </c>
      <c r="Q73" s="30"/>
    </row>
    <row r="74" spans="2:17" ht="105.75" customHeight="1" thickBot="1">
      <c r="B74" s="27" t="s">
        <v>71</v>
      </c>
      <c r="C74" s="28"/>
      <c r="D74" s="12">
        <v>951</v>
      </c>
      <c r="E74" s="20" t="s">
        <v>75</v>
      </c>
      <c r="F74" s="21"/>
      <c r="G74" s="22" t="s">
        <v>76</v>
      </c>
      <c r="H74" s="22"/>
      <c r="I74" s="23" t="s">
        <v>62</v>
      </c>
      <c r="J74" s="24"/>
      <c r="K74" s="31">
        <v>610</v>
      </c>
      <c r="L74" s="31"/>
      <c r="M74" s="23">
        <f>2853.7+50+163.7+319.3+36.4+0.1</f>
        <v>3423.2</v>
      </c>
      <c r="N74" s="24"/>
      <c r="O74" s="13">
        <v>3307.1</v>
      </c>
      <c r="P74" s="29">
        <v>3307.1</v>
      </c>
      <c r="Q74" s="30"/>
    </row>
    <row r="75" spans="2:17" ht="111" customHeight="1" thickBot="1">
      <c r="B75" s="27" t="s">
        <v>63</v>
      </c>
      <c r="C75" s="28"/>
      <c r="D75" s="12">
        <v>951</v>
      </c>
      <c r="E75" s="20" t="s">
        <v>75</v>
      </c>
      <c r="F75" s="21"/>
      <c r="G75" s="22" t="s">
        <v>76</v>
      </c>
      <c r="H75" s="22"/>
      <c r="I75" s="23" t="s">
        <v>77</v>
      </c>
      <c r="J75" s="24"/>
      <c r="K75" s="31">
        <v>610</v>
      </c>
      <c r="L75" s="31"/>
      <c r="M75" s="32">
        <f>52.6-1.6-0.1</f>
        <v>50.9</v>
      </c>
      <c r="N75" s="33"/>
      <c r="O75" s="14">
        <v>0</v>
      </c>
      <c r="P75" s="32">
        <v>0</v>
      </c>
      <c r="Q75" s="33"/>
    </row>
    <row r="76" spans="2:17" ht="87" customHeight="1" thickBot="1">
      <c r="B76" s="27" t="s">
        <v>93</v>
      </c>
      <c r="C76" s="28"/>
      <c r="D76" s="12">
        <v>951</v>
      </c>
      <c r="E76" s="20" t="s">
        <v>75</v>
      </c>
      <c r="F76" s="21"/>
      <c r="G76" s="22" t="s">
        <v>76</v>
      </c>
      <c r="H76" s="22"/>
      <c r="I76" s="23" t="s">
        <v>94</v>
      </c>
      <c r="J76" s="24"/>
      <c r="K76" s="31">
        <v>610</v>
      </c>
      <c r="L76" s="31"/>
      <c r="M76" s="32">
        <v>180</v>
      </c>
      <c r="N76" s="33"/>
      <c r="O76" s="14">
        <v>0</v>
      </c>
      <c r="P76" s="32">
        <v>0</v>
      </c>
      <c r="Q76" s="33"/>
    </row>
    <row r="77" spans="2:17" ht="176.25" customHeight="1" thickBot="1">
      <c r="B77" s="27" t="s">
        <v>64</v>
      </c>
      <c r="C77" s="28"/>
      <c r="D77" s="12">
        <v>951</v>
      </c>
      <c r="E77" s="20" t="s">
        <v>78</v>
      </c>
      <c r="F77" s="21"/>
      <c r="G77" s="22" t="s">
        <v>76</v>
      </c>
      <c r="H77" s="22"/>
      <c r="I77" s="23" t="s">
        <v>65</v>
      </c>
      <c r="J77" s="24"/>
      <c r="K77" s="31">
        <v>310</v>
      </c>
      <c r="L77" s="31"/>
      <c r="M77" s="32">
        <v>124</v>
      </c>
      <c r="N77" s="33"/>
      <c r="O77" s="14">
        <v>124</v>
      </c>
      <c r="P77" s="32">
        <v>124</v>
      </c>
      <c r="Q77" s="33"/>
    </row>
    <row r="78" spans="2:17" ht="88.5" customHeight="1" thickBot="1">
      <c r="B78" s="27" t="s">
        <v>66</v>
      </c>
      <c r="C78" s="28"/>
      <c r="D78" s="12">
        <v>951</v>
      </c>
      <c r="E78" s="20" t="s">
        <v>79</v>
      </c>
      <c r="F78" s="21"/>
      <c r="G78" s="22" t="s">
        <v>76</v>
      </c>
      <c r="H78" s="22"/>
      <c r="I78" s="23" t="s">
        <v>67</v>
      </c>
      <c r="J78" s="24"/>
      <c r="K78" s="31">
        <v>730</v>
      </c>
      <c r="L78" s="31"/>
      <c r="M78" s="23">
        <f>1.6-0.3</f>
        <v>1.3</v>
      </c>
      <c r="N78" s="24"/>
      <c r="O78" s="13">
        <v>0</v>
      </c>
      <c r="P78" s="29">
        <v>0</v>
      </c>
      <c r="Q78" s="30"/>
    </row>
    <row r="79" spans="2:17" ht="15" customHeight="1"/>
  </sheetData>
  <mergeCells count="302">
    <mergeCell ref="B69:C69"/>
    <mergeCell ref="E69:F69"/>
    <mergeCell ref="G69:H69"/>
    <mergeCell ref="I69:J69"/>
    <mergeCell ref="K69:L69"/>
    <mergeCell ref="M69:N69"/>
    <mergeCell ref="P69:Q69"/>
    <mergeCell ref="B17:Q17"/>
    <mergeCell ref="O18:Q18"/>
    <mergeCell ref="P19:Q23"/>
    <mergeCell ref="E24:F24"/>
    <mergeCell ref="G24:H24"/>
    <mergeCell ref="I24:J24"/>
    <mergeCell ref="K24:L24"/>
    <mergeCell ref="M24:N24"/>
    <mergeCell ref="P24:Q24"/>
    <mergeCell ref="D19:D23"/>
    <mergeCell ref="G19:H23"/>
    <mergeCell ref="I19:J23"/>
    <mergeCell ref="K19:L23"/>
    <mergeCell ref="M19:N23"/>
    <mergeCell ref="E19:F23"/>
    <mergeCell ref="O19:O23"/>
    <mergeCell ref="B24:C24"/>
    <mergeCell ref="B19:C23"/>
    <mergeCell ref="P27:Q29"/>
    <mergeCell ref="B27:C29"/>
    <mergeCell ref="P25:Q25"/>
    <mergeCell ref="E26:F26"/>
    <mergeCell ref="G26:H26"/>
    <mergeCell ref="I26:J26"/>
    <mergeCell ref="K26:L26"/>
    <mergeCell ref="M26:N26"/>
    <mergeCell ref="P26:Q26"/>
    <mergeCell ref="B25:C25"/>
    <mergeCell ref="E25:F25"/>
    <mergeCell ref="G25:H25"/>
    <mergeCell ref="I25:J25"/>
    <mergeCell ref="K25:L25"/>
    <mergeCell ref="M25:N25"/>
    <mergeCell ref="D27:D29"/>
    <mergeCell ref="E27:F29"/>
    <mergeCell ref="G27:H29"/>
    <mergeCell ref="I27:J29"/>
    <mergeCell ref="K27:L29"/>
    <mergeCell ref="M27:N29"/>
    <mergeCell ref="O27:O29"/>
    <mergeCell ref="B26:C26"/>
    <mergeCell ref="P30:Q30"/>
    <mergeCell ref="E31:F31"/>
    <mergeCell ref="G31:H31"/>
    <mergeCell ref="I31:J31"/>
    <mergeCell ref="K31:L31"/>
    <mergeCell ref="M31:N31"/>
    <mergeCell ref="P31:Q31"/>
    <mergeCell ref="B30:C30"/>
    <mergeCell ref="E30:F30"/>
    <mergeCell ref="G30:H30"/>
    <mergeCell ref="I30:J30"/>
    <mergeCell ref="K30:L30"/>
    <mergeCell ref="M30:N30"/>
    <mergeCell ref="P32:Q32"/>
    <mergeCell ref="E33:F33"/>
    <mergeCell ref="G33:H33"/>
    <mergeCell ref="I33:J33"/>
    <mergeCell ref="K33:L33"/>
    <mergeCell ref="M33:N33"/>
    <mergeCell ref="P33:Q33"/>
    <mergeCell ref="B32:C32"/>
    <mergeCell ref="E32:F32"/>
    <mergeCell ref="G32:H32"/>
    <mergeCell ref="I32:J32"/>
    <mergeCell ref="K32:L32"/>
    <mergeCell ref="M32:N32"/>
    <mergeCell ref="P34:Q34"/>
    <mergeCell ref="D35:D36"/>
    <mergeCell ref="E35:F36"/>
    <mergeCell ref="G35:H36"/>
    <mergeCell ref="I35:J36"/>
    <mergeCell ref="K35:L36"/>
    <mergeCell ref="M35:N36"/>
    <mergeCell ref="O35:O36"/>
    <mergeCell ref="P35:Q36"/>
    <mergeCell ref="E34:F34"/>
    <mergeCell ref="G34:H34"/>
    <mergeCell ref="I34:J34"/>
    <mergeCell ref="K34:L34"/>
    <mergeCell ref="M34:N34"/>
    <mergeCell ref="P37:Q37"/>
    <mergeCell ref="E38:F38"/>
    <mergeCell ref="G38:H38"/>
    <mergeCell ref="I38:J38"/>
    <mergeCell ref="K38:L38"/>
    <mergeCell ref="M38:N38"/>
    <mergeCell ref="P38:Q38"/>
    <mergeCell ref="B37:C37"/>
    <mergeCell ref="E37:F37"/>
    <mergeCell ref="G37:H37"/>
    <mergeCell ref="I37:J37"/>
    <mergeCell ref="K37:L37"/>
    <mergeCell ref="M37:N37"/>
    <mergeCell ref="P39:Q39"/>
    <mergeCell ref="E40:F40"/>
    <mergeCell ref="G40:H40"/>
    <mergeCell ref="I40:J40"/>
    <mergeCell ref="K40:L40"/>
    <mergeCell ref="M40:N40"/>
    <mergeCell ref="P40:Q40"/>
    <mergeCell ref="B39:C39"/>
    <mergeCell ref="E39:F39"/>
    <mergeCell ref="G39:H39"/>
    <mergeCell ref="I39:J39"/>
    <mergeCell ref="K39:L39"/>
    <mergeCell ref="M39:N39"/>
    <mergeCell ref="P41:Q41"/>
    <mergeCell ref="D42:D50"/>
    <mergeCell ref="E42:F50"/>
    <mergeCell ref="G42:H50"/>
    <mergeCell ref="I42:J50"/>
    <mergeCell ref="K42:L50"/>
    <mergeCell ref="M42:N50"/>
    <mergeCell ref="P42:Q42"/>
    <mergeCell ref="P43:Q43"/>
    <mergeCell ref="E41:F41"/>
    <mergeCell ref="G41:H41"/>
    <mergeCell ref="I41:J41"/>
    <mergeCell ref="K41:L41"/>
    <mergeCell ref="M41:N41"/>
    <mergeCell ref="D66:D67"/>
    <mergeCell ref="E66:F67"/>
    <mergeCell ref="G66:H67"/>
    <mergeCell ref="I66:J67"/>
    <mergeCell ref="B71:C71"/>
    <mergeCell ref="P50:Q50"/>
    <mergeCell ref="P44:Q44"/>
    <mergeCell ref="P45:Q45"/>
    <mergeCell ref="P46:Q46"/>
    <mergeCell ref="P47:Q47"/>
    <mergeCell ref="P48:Q48"/>
    <mergeCell ref="P49:Q49"/>
    <mergeCell ref="E64:F64"/>
    <mergeCell ref="G64:H64"/>
    <mergeCell ref="I64:J64"/>
    <mergeCell ref="K64:L64"/>
    <mergeCell ref="M64:N64"/>
    <mergeCell ref="P64:Q64"/>
    <mergeCell ref="B58:C58"/>
    <mergeCell ref="E58:F58"/>
    <mergeCell ref="G58:H58"/>
    <mergeCell ref="I58:J58"/>
    <mergeCell ref="K58:L58"/>
    <mergeCell ref="M58:N58"/>
    <mergeCell ref="E57:F57"/>
    <mergeCell ref="G57:H57"/>
    <mergeCell ref="I57:J57"/>
    <mergeCell ref="K57:L57"/>
    <mergeCell ref="M57:N57"/>
    <mergeCell ref="M71:N71"/>
    <mergeCell ref="K72:L72"/>
    <mergeCell ref="M72:N72"/>
    <mergeCell ref="E71:F71"/>
    <mergeCell ref="G71:H71"/>
    <mergeCell ref="I71:J71"/>
    <mergeCell ref="K71:L71"/>
    <mergeCell ref="E68:F68"/>
    <mergeCell ref="G68:H68"/>
    <mergeCell ref="I68:J68"/>
    <mergeCell ref="K59:L59"/>
    <mergeCell ref="M59:N59"/>
    <mergeCell ref="O51:O56"/>
    <mergeCell ref="P51:Q56"/>
    <mergeCell ref="M51:N56"/>
    <mergeCell ref="P63:Q63"/>
    <mergeCell ref="M65:N65"/>
    <mergeCell ref="P65:Q65"/>
    <mergeCell ref="K68:L68"/>
    <mergeCell ref="M68:N68"/>
    <mergeCell ref="P68:Q68"/>
    <mergeCell ref="M66:N67"/>
    <mergeCell ref="O66:O67"/>
    <mergeCell ref="P66:Q67"/>
    <mergeCell ref="K66:L67"/>
    <mergeCell ref="M63:N63"/>
    <mergeCell ref="M60:N61"/>
    <mergeCell ref="O60:O61"/>
    <mergeCell ref="P60:Q61"/>
    <mergeCell ref="P57:Q57"/>
    <mergeCell ref="K62:L62"/>
    <mergeCell ref="M62:N62"/>
    <mergeCell ref="P62:Q62"/>
    <mergeCell ref="P58:Q58"/>
    <mergeCell ref="P59:Q59"/>
    <mergeCell ref="D51:D56"/>
    <mergeCell ref="E51:F56"/>
    <mergeCell ref="G51:H56"/>
    <mergeCell ref="I51:J56"/>
    <mergeCell ref="K51:L56"/>
    <mergeCell ref="E65:F65"/>
    <mergeCell ref="G65:H65"/>
    <mergeCell ref="I65:J65"/>
    <mergeCell ref="K65:L65"/>
    <mergeCell ref="E63:F63"/>
    <mergeCell ref="G63:H63"/>
    <mergeCell ref="I63:J63"/>
    <mergeCell ref="K63:L63"/>
    <mergeCell ref="E62:F62"/>
    <mergeCell ref="G62:H62"/>
    <mergeCell ref="I62:J62"/>
    <mergeCell ref="D60:D61"/>
    <mergeCell ref="E60:F61"/>
    <mergeCell ref="G60:H61"/>
    <mergeCell ref="I60:J61"/>
    <mergeCell ref="K60:L61"/>
    <mergeCell ref="E59:F59"/>
    <mergeCell ref="G59:H59"/>
    <mergeCell ref="I59:J59"/>
    <mergeCell ref="B42:C50"/>
    <mergeCell ref="B40:C40"/>
    <mergeCell ref="B38:C38"/>
    <mergeCell ref="B35:C36"/>
    <mergeCell ref="B33:C33"/>
    <mergeCell ref="B31:C31"/>
    <mergeCell ref="B41:C41"/>
    <mergeCell ref="B34:C34"/>
    <mergeCell ref="B68:C68"/>
    <mergeCell ref="B65:C65"/>
    <mergeCell ref="B62:C62"/>
    <mergeCell ref="B59:C59"/>
    <mergeCell ref="B51:C56"/>
    <mergeCell ref="B63:C63"/>
    <mergeCell ref="B60:C61"/>
    <mergeCell ref="B64:C64"/>
    <mergeCell ref="B57:C57"/>
    <mergeCell ref="B66:C67"/>
    <mergeCell ref="G75:H75"/>
    <mergeCell ref="I75:J75"/>
    <mergeCell ref="K75:L75"/>
    <mergeCell ref="P72:Q72"/>
    <mergeCell ref="B74:C74"/>
    <mergeCell ref="E74:F74"/>
    <mergeCell ref="G74:H74"/>
    <mergeCell ref="B73:C73"/>
    <mergeCell ref="E73:F73"/>
    <mergeCell ref="G73:H73"/>
    <mergeCell ref="I74:J74"/>
    <mergeCell ref="K74:L74"/>
    <mergeCell ref="M74:N74"/>
    <mergeCell ref="E72:F72"/>
    <mergeCell ref="G72:H72"/>
    <mergeCell ref="I72:J72"/>
    <mergeCell ref="I73:J73"/>
    <mergeCell ref="K73:L73"/>
    <mergeCell ref="M73:N73"/>
    <mergeCell ref="P74:Q74"/>
    <mergeCell ref="N1:Q1"/>
    <mergeCell ref="G3:Q3"/>
    <mergeCell ref="G2:Q2"/>
    <mergeCell ref="G4:Q4"/>
    <mergeCell ref="P77:Q77"/>
    <mergeCell ref="B78:C78"/>
    <mergeCell ref="E78:F78"/>
    <mergeCell ref="G78:H78"/>
    <mergeCell ref="I78:J78"/>
    <mergeCell ref="K78:L78"/>
    <mergeCell ref="M78:N78"/>
    <mergeCell ref="P78:Q78"/>
    <mergeCell ref="B77:C77"/>
    <mergeCell ref="E77:F77"/>
    <mergeCell ref="G77:H77"/>
    <mergeCell ref="I77:J77"/>
    <mergeCell ref="K77:L77"/>
    <mergeCell ref="M77:N77"/>
    <mergeCell ref="M75:N75"/>
    <mergeCell ref="P75:Q75"/>
    <mergeCell ref="B76:C76"/>
    <mergeCell ref="B70:C70"/>
    <mergeCell ref="E70:F70"/>
    <mergeCell ref="G70:H70"/>
    <mergeCell ref="E6:Q6"/>
    <mergeCell ref="E7:Q7"/>
    <mergeCell ref="D5:Q5"/>
    <mergeCell ref="E76:F76"/>
    <mergeCell ref="G76:H76"/>
    <mergeCell ref="I76:J76"/>
    <mergeCell ref="N10:Q10"/>
    <mergeCell ref="D11:Q11"/>
    <mergeCell ref="D12:Q12"/>
    <mergeCell ref="D13:Q13"/>
    <mergeCell ref="C15:Q15"/>
    <mergeCell ref="B16:Q16"/>
    <mergeCell ref="B72:C72"/>
    <mergeCell ref="P73:Q73"/>
    <mergeCell ref="P71:Q71"/>
    <mergeCell ref="I70:J70"/>
    <mergeCell ref="K70:L70"/>
    <mergeCell ref="K76:L76"/>
    <mergeCell ref="M76:N76"/>
    <mergeCell ref="P76:Q76"/>
    <mergeCell ref="M70:N70"/>
    <mergeCell ref="P70:Q70"/>
    <mergeCell ref="B75:C75"/>
    <mergeCell ref="E75:F7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2022-10-05T12:31:29Z</dcterms:created>
  <dcterms:modified xsi:type="dcterms:W3CDTF">2022-12-28T13:30:02Z</dcterms:modified>
</cp:coreProperties>
</file>