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6" windowWidth="14940" windowHeight="9156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Доходы!$F$89</definedName>
    <definedName name="LAST_CELL" localSheetId="2">Источники!$F$39</definedName>
    <definedName name="LAST_CELL" localSheetId="1">Расходы!$F$148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Доходы!$A$89</definedName>
    <definedName name="REND_1" localSheetId="2">Источники!$A$27</definedName>
    <definedName name="REND_1" localSheetId="1">Расходы!$A$149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Area" localSheetId="2">Источники!$A$1:$F$48</definedName>
  </definedNames>
  <calcPr calcId="144525"/>
</workbook>
</file>

<file path=xl/calcChain.xml><?xml version="1.0" encoding="utf-8"?>
<calcChain xmlns="http://schemas.openxmlformats.org/spreadsheetml/2006/main">
  <c r="D85" i="1" l="1"/>
  <c r="D82" i="1" s="1"/>
  <c r="D76" i="1" s="1"/>
  <c r="D75" i="1" s="1"/>
  <c r="D19" i="1" s="1"/>
  <c r="D88" i="1"/>
  <c r="D87" i="1" s="1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D26" i="3"/>
  <c r="D25" i="3" s="1"/>
  <c r="D24" i="3" s="1"/>
  <c r="D23" i="3" s="1"/>
  <c r="E31" i="3"/>
  <c r="D31" i="3"/>
  <c r="D30" i="3" s="1"/>
  <c r="D29" i="3" s="1"/>
  <c r="D28" i="3" s="1"/>
  <c r="E30" i="3"/>
  <c r="E29" i="3" s="1"/>
  <c r="E28" i="3" s="1"/>
  <c r="E26" i="3"/>
  <c r="E25" i="3" s="1"/>
  <c r="E24" i="3" s="1"/>
  <c r="E23" i="3" s="1"/>
  <c r="E22" i="3"/>
  <c r="F22" i="3" s="1"/>
  <c r="D21" i="3"/>
  <c r="D19" i="3"/>
  <c r="E17" i="3"/>
  <c r="E16" i="3" s="1"/>
  <c r="E15" i="3" s="1"/>
  <c r="E14" i="3" s="1"/>
  <c r="D17" i="3"/>
  <c r="D12" i="3" s="1"/>
  <c r="E21" i="3" l="1"/>
  <c r="F21" i="3" s="1"/>
  <c r="E12" i="3" l="1"/>
  <c r="E63" i="1" l="1"/>
  <c r="E62" i="1" s="1"/>
  <c r="E59" i="1"/>
  <c r="E58" i="1" s="1"/>
  <c r="E54" i="1"/>
  <c r="E51" i="1"/>
  <c r="F51" i="1" s="1"/>
  <c r="E47" i="1"/>
  <c r="F47" i="1" s="1"/>
  <c r="E24" i="1"/>
  <c r="F24" i="1" s="1"/>
  <c r="E39" i="1"/>
  <c r="F39" i="1" s="1"/>
  <c r="E37" i="1"/>
  <c r="F37" i="1" s="1"/>
  <c r="E35" i="1"/>
  <c r="F35" i="1" s="1"/>
  <c r="E33" i="1"/>
  <c r="F25" i="1"/>
  <c r="F26" i="1"/>
  <c r="F27" i="1"/>
  <c r="F28" i="1"/>
  <c r="F29" i="1"/>
  <c r="F30" i="1"/>
  <c r="F31" i="1"/>
  <c r="F33" i="1"/>
  <c r="F34" i="1"/>
  <c r="F36" i="1"/>
  <c r="F38" i="1"/>
  <c r="F40" i="1"/>
  <c r="F41" i="1"/>
  <c r="F42" i="1"/>
  <c r="F43" i="1"/>
  <c r="F44" i="1"/>
  <c r="F48" i="1"/>
  <c r="F49" i="1"/>
  <c r="F52" i="1"/>
  <c r="F53" i="1"/>
  <c r="F54" i="1"/>
  <c r="F55" i="1"/>
  <c r="F56" i="1"/>
  <c r="F59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E23" i="1" l="1"/>
  <c r="F23" i="1" s="1"/>
  <c r="E50" i="1"/>
  <c r="F50" i="1" s="1"/>
  <c r="E57" i="1"/>
  <c r="F62" i="1"/>
  <c r="F57" i="1"/>
  <c r="F58" i="1"/>
  <c r="E32" i="1"/>
  <c r="F32" i="1" s="1"/>
  <c r="E46" i="1"/>
  <c r="F46" i="1" s="1"/>
  <c r="E22" i="1"/>
  <c r="E45" i="1" l="1"/>
  <c r="F45" i="1" s="1"/>
  <c r="F22" i="1"/>
  <c r="E21" i="1"/>
  <c r="F21" i="1" s="1"/>
  <c r="E19" i="1" l="1"/>
  <c r="F19" i="1" s="1"/>
</calcChain>
</file>

<file path=xl/sharedStrings.xml><?xml version="1.0" encoding="utf-8"?>
<sst xmlns="http://schemas.openxmlformats.org/spreadsheetml/2006/main" count="937" uniqueCount="529">
  <si>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</si>
  <si>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</si>
  <si>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</si>
  <si>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</si>
  <si>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</si>
  <si>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01.09.2022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</si>
  <si>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</si>
  <si>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</si>
  <si>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</si>
  <si>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</si>
  <si>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</si>
  <si>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</si>
  <si>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</si>
  <si>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Углеродовского городского поселения</t>
  </si>
  <si>
    <t>Углеродовское городское поселение Красносулинского района</t>
  </si>
  <si>
    <t>Периодичность: годовая</t>
  </si>
  <si>
    <t>Единица измерения: руб.</t>
  </si>
  <si>
    <t>04226020</t>
  </si>
  <si>
    <t>951</t>
  </si>
  <si>
    <t>60626165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</si>
  <si>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</si>
  <si>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</si>
  <si>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</si>
  <si>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</si>
  <si>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</si>
  <si>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</si>
  <si>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</si>
  <si>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</si>
  <si>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</si>
  <si>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</si>
  <si>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</si>
  <si>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</si>
  <si>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</si>
  <si>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</si>
  <si>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</si>
  <si>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</si>
  <si>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</si>
  <si>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</si>
  <si>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</si>
  <si>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</si>
  <si>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</si>
  <si>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</si>
  <si>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</si>
  <si>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</si>
  <si>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</si>
  <si>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</si>
  <si>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</si>
  <si>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</si>
  <si>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</si>
  <si>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</si>
  <si>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</si>
  <si>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</si>
  <si>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</si>
  <si>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</si>
  <si>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</si>
  <si>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</si>
  <si>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СОВОКУПНЫЙ ДОХОД</t>
  </si>
  <si>
    <t>Единый сельскохозяйственный налог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</si>
  <si>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</si>
  <si>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НАЛОГИ НА ИМУЩЕСТВО</t>
  </si>
  <si>
    <t>000 10600000000000000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</si>
  <si>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</si>
  <si>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</si>
  <si>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</si>
  <si>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</si>
  <si>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Транспортный налог</t>
  </si>
  <si>
    <t>Транспортный налог с организаций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</si>
  <si>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</si>
  <si>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Транспортный налог с организаций (пени по соответствующему платежу)</t>
  </si>
  <si>
    <t>Транспортный налог с физических лиц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</si>
  <si>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</si>
  <si>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Транспортный налог с физических лиц (пени по соответствующему платежу)</t>
  </si>
  <si>
    <t>Земельный налог</t>
  </si>
  <si>
    <t>000 10606000000000110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</si>
  <si>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</si>
  <si>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</si>
  <si>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</si>
  <si>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</si>
  <si>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</si>
  <si>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</si>
  <si>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</si>
  <si>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</si>
  <si>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</si>
  <si>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</si>
  <si>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</si>
  <si>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</si>
  <si>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</si>
  <si>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поселений (за исключением земельных участков)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</si>
  <si>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</si>
  <si>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</t>
  </si>
  <si>
    <t>Доходы от денежных взысканий (штрафов), поступающие в счет погашения задолженности, образовавшейся до 1 января 2020 года, подлежайщие зачислению в бюджет муниципального образования по нормативам, действовавшим в 2019 году (доходы, направляемые на формирование муниципального дорожного фонда)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</si>
  <si>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</si>
  <si>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</si>
  <si>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</si>
  <si>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</si>
  <si>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городских поселений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</si>
  <si>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</si>
  <si>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бюджетам городских поселений на поддержку мер по обеспечению сбалансированности бюджетов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</si>
  <si>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</si>
  <si>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</si>
  <si>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городских поселений на выполнение передаваемых полномочий субъектов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</si>
  <si>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</si>
  <si>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</si>
  <si>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</si>
  <si>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</si>
  <si>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городских поселений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</si>
  <si>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</si>
  <si>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</si>
  <si>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</si>
  <si>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</si>
  <si>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</si>
  <si>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</si>
  <si>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</si>
  <si>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</si>
  <si>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</si>
  <si>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</si>
  <si>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</si>
  <si>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</si>
  <si>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</si>
  <si>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</si>
  <si>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 для обеспечения государственных (муниципальных) нужд</t>
  </si>
  <si>
    <t>Закупка энергетических ресурсов</t>
  </si>
  <si>
    <t>Иные бюджетные ассигнования</t>
  </si>
  <si>
    <t>Исполнение судебных актов</t>
  </si>
  <si>
    <t>Исполнение судебных актов Российской Федерации и мировых соглашений по возмещению причиненного вреда</t>
  </si>
  <si>
    <t>Уплата налогов, сборов и иных платежей</t>
  </si>
  <si>
    <t>Уплата налога на имущество организаций и земельного налога</t>
  </si>
  <si>
    <t>Уплата прочих налогов, сборов</t>
  </si>
  <si>
    <t>Уплата иных платежей</t>
  </si>
  <si>
    <t>Резервные средства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</si>
  <si>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</si>
  <si>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</si>
  <si>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</si>
  <si>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</si>
  <si>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</si>
  <si>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</si>
  <si>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Межбюджетные трансферты</t>
  </si>
  <si>
    <t>Обеспечение пожарной безопасности</t>
  </si>
  <si>
    <t>НАЦИОНАЛЬНАЯ ЭКОНОМИКА</t>
  </si>
  <si>
    <t>Дорожное хозяйство (дорожные фонды)</t>
  </si>
  <si>
    <t>ЖИЛИЩНО-КОММУНАЛЬНОЕ ХОЗЯЙСТВО</t>
  </si>
  <si>
    <t>Закупка товаров, работ, услуг в целях капитального ремонта государственного (муниципального) имущества</t>
  </si>
  <si>
    <t>Капитальные вложения в объекты государственной (муниципальной) собственности</t>
  </si>
  <si>
    <t>Бюджетные инвестиции</t>
  </si>
  <si>
    <t>Бюджетные инвестиции на приобретение объектов недвижимого имущества в государственную (муниципальную) собственность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</si>
  <si>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</si>
  <si>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</si>
  <si>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Жилищное хозяйство</t>
  </si>
  <si>
    <t>Коммунальное хозяйство</t>
  </si>
  <si>
    <t>Благоустройство</t>
  </si>
  <si>
    <t>КУЛЬТУРА, КИНЕМАТОГРАФИЯ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</si>
  <si>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</si>
  <si>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</si>
  <si>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</si>
  <si>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</si>
  <si>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Культура</t>
  </si>
  <si>
    <t>СОЦИАЛЬНАЯ ПОЛИТИКА</t>
  </si>
  <si>
    <t>Социальное обеспечение и иные выплаты населению</t>
  </si>
  <si>
    <t>Публичные нормативные социальные выплаты гражданам</t>
  </si>
  <si>
    <t>Иные пенсии, социальные доплаты к пенсиям</t>
  </si>
  <si>
    <t>Пенсионное обеспечение</t>
  </si>
  <si>
    <t>ОБСЛУЖИВАНИЕ ГОСУДАРСТВЕННОГО И МУНИЦИПАЛЬНОГО ДОЛГА</t>
  </si>
  <si>
    <t>Обслуживание государственного (муниципального) долга</t>
  </si>
  <si>
    <t>Обслуживание муниципального долга</t>
  </si>
  <si>
    <t>Обслуживание государственного внутреннего и муниципального долга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</si>
  <si>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</si>
  <si>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</si>
  <si>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</si>
  <si>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</si>
  <si>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</si>
  <si>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</si>
  <si>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</si>
  <si>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</si>
  <si>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</si>
  <si>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</si>
  <si>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</si>
  <si>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</si>
  <si>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</si>
  <si>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</si>
  <si>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</si>
  <si>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710</t>
  </si>
  <si>
    <t>Увеличение прочих остатков денежных средств бюджетов городских поселений</t>
  </si>
  <si>
    <t>720</t>
  </si>
  <si>
    <t>Уменьшение прочих остатков денежных средств бюджетов городских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</si>
  <si>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</si>
  <si>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</si>
  <si>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</si>
  <si>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</si>
  <si>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</si>
  <si>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</si>
  <si>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</si>
  <si>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</si>
  <si>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</si>
  <si>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</si>
  <si>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</si>
  <si>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</si>
  <si>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</si>
  <si>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</si>
  <si>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c:\243\117Y01.txt</t>
  </si>
  <si>
    <t>Доходы/EXPORT_SRC_CODE</t>
  </si>
  <si>
    <t>Доходы/PERIOD</t>
  </si>
  <si>
    <t>на 01 сентября 2022 г.</t>
  </si>
  <si>
    <t>Земельный налог с организаций, обладающих земельным участком, расположенным в границах городских поселений (пени по сответствующему платежу)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</si>
  <si>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</si>
  <si>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городских поселений(сумма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</si>
  <si>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городских поселений (пени по сответствующему платежу)</t>
  </si>
  <si>
    <t xml:space="preserve">              Ильяев С.Г.</t>
  </si>
  <si>
    <t xml:space="preserve">               Тимошенко Г.В.</t>
  </si>
  <si>
    <t>Ковтунова Н.Н.</t>
  </si>
  <si>
    <t>000 01 00 00 00 00 0000 000</t>
  </si>
  <si>
    <t>Бюджетные кредиты из других бюджетов бюджетной системы Российской Федерации</t>
  </si>
  <si>
    <t>000 01 03 00 00 00 0000 000</t>
  </si>
  <si>
    <t>Бюджетные кредиты из других бюджетов бюджетной системы Российской Федерации  в валюте Российской Федерации</t>
  </si>
  <si>
    <t>000 01 03 01 00 00 0000 000</t>
  </si>
  <si>
    <t xml:space="preserve">Привлечение  бюжетных кредитов из других бюджетов бюджетной системы Российской Федерации в валюте Российской Федерации </t>
  </si>
  <si>
    <t>000 01 03 01 00 00 0000 700</t>
  </si>
  <si>
    <t>000 01 03 01 00 13 0000 700</t>
  </si>
  <si>
    <t xml:space="preserve">Погашение  бюжетных кредитов из других бюджетов бюджетной системы Российской Федерации бюджетами городских поселений в валюте Российской Федерации </t>
  </si>
  <si>
    <t>000 01 03 01 00 00 0000 800</t>
  </si>
  <si>
    <t>000 01 03 01 00 13 0000 810</t>
  </si>
  <si>
    <t>Увеличение остатков средств, всего</t>
  </si>
  <si>
    <t>000  01 00 00 00 00 0000 500</t>
  </si>
  <si>
    <t>Увеличение остатков средств бюджетов</t>
  </si>
  <si>
    <t>000 01 05 00 00 00 0000 500</t>
  </si>
  <si>
    <t xml:space="preserve">Увеличение прочих остатков средств бюджетов </t>
  </si>
  <si>
    <t>000 01 05 02 00 00 0000 500</t>
  </si>
  <si>
    <t xml:space="preserve">Увеличеие прочих остатков денежных средств бюджетов </t>
  </si>
  <si>
    <t xml:space="preserve">000 01 05 02 01 00 0000 510 </t>
  </si>
  <si>
    <t>000 01 05 02 01 13 0000 510</t>
  </si>
  <si>
    <t>Уменьшение остатков средств, всего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</si>
  <si>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</si>
  <si>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</si>
  <si>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</si>
  <si>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</si>
  <si>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</si>
  <si>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 прочих остатков денежных средств  бюджетов</t>
  </si>
  <si>
    <t>000 01 05 02 01 00 0000 610</t>
  </si>
  <si>
    <t>000 01 05 02 01 13 0000 610</t>
  </si>
  <si>
    <t>НЕ УКАЗАНО</t>
  </si>
  <si>
    <t xml:space="preserve">951 0000 0000000000 000 </t>
  </si>
  <si>
    <t xml:space="preserve">951 0100 0000000000 000 </t>
  </si>
  <si>
    <t xml:space="preserve">951 0104 0000000000 000 </t>
  </si>
  <si>
    <t>Муниципальная программа Углеродовского городского поселения «Управление муниципальными финансами»</t>
  </si>
  <si>
    <t xml:space="preserve">951 0104 0100000000 000 </t>
  </si>
  <si>
    <t>Подпрограмма« 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</si>
  <si>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</si>
  <si>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Углеродовского городского поселения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</si>
  <si>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 xml:space="preserve">951 0104 0120000110 000 </t>
  </si>
  <si>
    <t xml:space="preserve">951 0104 0120000110 100 </t>
  </si>
  <si>
    <t xml:space="preserve">951 0104 0120000110 120 </t>
  </si>
  <si>
    <t xml:space="preserve">951 0104 0120000110 121 </t>
  </si>
  <si>
    <t xml:space="preserve">951 0104 0120000110 122 </t>
  </si>
  <si>
    <t xml:space="preserve">951 0104 0120000110 129 </t>
  </si>
  <si>
    <t>Расходы на обеспечение функций органа местного самоуправления Углеродовского городского поселения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</si>
  <si>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 xml:space="preserve">951 0104 0120000190 000 </t>
  </si>
  <si>
    <t xml:space="preserve">951 0104 0120000190 200 </t>
  </si>
  <si>
    <t xml:space="preserve">951 0104 0120000190 240 </t>
  </si>
  <si>
    <t xml:space="preserve">951 0104 0120000190 244 </t>
  </si>
  <si>
    <t xml:space="preserve">951 0104 0120000190 247 </t>
  </si>
  <si>
    <t>Непрограммные расходы органа местного самоуправления Углеродовского городского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</si>
  <si>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</si>
  <si>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</si>
  <si>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</si>
  <si>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</si>
  <si>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</si>
  <si>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</si>
  <si>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</si>
  <si>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</si>
  <si>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</si>
  <si>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</si>
  <si>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</si>
  <si>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</si>
  <si>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Углеродовского городского поселения на финансовое обеспечение непредвиденных расходов в рамках непрограммных расходов органа местного самоуправления Углеродовского городского поселения</t>
  </si>
  <si>
    <t xml:space="preserve">951 0111 9910090300 000 </t>
  </si>
  <si>
    <t xml:space="preserve">951 0111 9910090300 800 </t>
  </si>
  <si>
    <t xml:space="preserve">951 0111 9910090300 870 </t>
  </si>
  <si>
    <t xml:space="preserve">951 0113 0000000000 000 </t>
  </si>
  <si>
    <t xml:space="preserve">951 0113 0100000000 000 </t>
  </si>
  <si>
    <t xml:space="preserve">951 0113 0120000000 000 </t>
  </si>
  <si>
    <t>Взносы в Ассоциацию «Совет муниципальных образований Ростовской области»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</si>
  <si>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 xml:space="preserve">951 0113 0120020130 000 </t>
  </si>
  <si>
    <t xml:space="preserve">951 0113 0120020130 800 </t>
  </si>
  <si>
    <t xml:space="preserve">951 0113 0120020130 850 </t>
  </si>
  <si>
    <t xml:space="preserve">951 0113 0120020130 853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</si>
  <si>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"Управление муниципальными финансами"</t>
  </si>
  <si>
    <t xml:space="preserve">951 0113 0120099990 000 </t>
  </si>
  <si>
    <t xml:space="preserve">951 0113 0120099990 800 </t>
  </si>
  <si>
    <t xml:space="preserve">951 0113 0120099990 850 </t>
  </si>
  <si>
    <t xml:space="preserve">951 0113 0120099990 851 </t>
  </si>
  <si>
    <t xml:space="preserve">951 0113 0120099990 852 </t>
  </si>
  <si>
    <t xml:space="preserve">951 0113 0120099990 853 </t>
  </si>
  <si>
    <t>Муниципальная программа Углеродовского городского поселения «Муниципальная политика»</t>
  </si>
  <si>
    <t xml:space="preserve">951 0113 0600000000 000 </t>
  </si>
  <si>
    <t>Подпрограмма «Обеспечение реализации муниципальной программы Углеродовского городского поселения  «Муниципальная политика»</t>
  </si>
  <si>
    <t xml:space="preserve">951 0113 0620000000 000 </t>
  </si>
  <si>
    <t>Официальная публикация нормативно-правовых актов Углеродовского городского поселения, проектов правовых актов Углеродовского городского поселения и иных информационных материалов в средствах массовой информации, размещение информации на официальном сайте в рамках подпрограммы «Обеспечение реализации муниципальной программы Углеродовского городского поселения «Муниципальная политика» муниципальной программы Углеродовского городского поселения «Муниципальная политика»</t>
  </si>
  <si>
    <t xml:space="preserve">951 0113 0620020220 000 </t>
  </si>
  <si>
    <t xml:space="preserve">951 0113 0620020220 200 </t>
  </si>
  <si>
    <t xml:space="preserve">951 0113 0620020220 240 </t>
  </si>
  <si>
    <t xml:space="preserve">951 0113 0620020220 244 </t>
  </si>
  <si>
    <t xml:space="preserve">951 0113 9900000000 000 </t>
  </si>
  <si>
    <t xml:space="preserve">951 0113 9990000000 000 </t>
  </si>
  <si>
    <t>Исполнение судебных актов, предусматривающих обращение взыскания на средства бюджета Углеродовского городского поселения по иным непрограммным расходам в рамках непрограммных расходов органов местного самоуправления Углеродовского городского поселения</t>
  </si>
  <si>
    <t xml:space="preserve">951 0113 9990090120 000 </t>
  </si>
  <si>
    <t xml:space="preserve">951 0113 9990090120 800 </t>
  </si>
  <si>
    <t xml:space="preserve">951 0113 9990090120 830 </t>
  </si>
  <si>
    <t xml:space="preserve">951 0113 9990090120 831 </t>
  </si>
  <si>
    <t xml:space="preserve">951 0200 0000000000 000 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</si>
  <si>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</si>
  <si>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</si>
  <si>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</si>
  <si>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</si>
  <si>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</si>
  <si>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</si>
  <si>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</si>
  <si>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</si>
  <si>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</si>
  <si>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</si>
  <si>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</si>
  <si>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</si>
  <si>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 xml:space="preserve">951 0300 0000000000 000 </t>
  </si>
  <si>
    <t xml:space="preserve">951 0310 0000000000 000 </t>
  </si>
  <si>
    <t>Муниципальная программа Углеродовского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</si>
  <si>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</si>
  <si>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</si>
  <si>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</si>
  <si>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Углеродовского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</si>
  <si>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951 0310 0310020020 000 </t>
  </si>
  <si>
    <t xml:space="preserve">951 0310 0310020020 200 </t>
  </si>
  <si>
    <t xml:space="preserve">951 0310 0310020020 240 </t>
  </si>
  <si>
    <t xml:space="preserve">951 0310 0310020020 244 </t>
  </si>
  <si>
    <t>Подпрограмма «Защита от чрезвычайных ситуаций»</t>
  </si>
  <si>
    <t xml:space="preserve">951 0310 0320000000 000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</si>
  <si>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 в рамках подпрограммы «Защита от чрезвычайных ситуаций » муниципальной программы Углеродовского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</si>
  <si>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951 0310 0320085010 000 </t>
  </si>
  <si>
    <t xml:space="preserve">951 0310 0320085010 500 </t>
  </si>
  <si>
    <t xml:space="preserve">951 0310 0320085010 540 </t>
  </si>
  <si>
    <t xml:space="preserve">951 0400 0000000000 000 </t>
  </si>
  <si>
    <t xml:space="preserve">951 0409 0000000000 000 </t>
  </si>
  <si>
    <t>Муниципальная программа Углеродовского городского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</si>
  <si>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</si>
  <si>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Углеродовского городского поселения»</t>
  </si>
  <si>
    <t xml:space="preserve">951 0409 0410000000 000 </t>
  </si>
  <si>
    <t>Мероприятия по ремонту и  содержанию автомобильных дорог общего пользования местного значения в рамках подпрограммы «Развитие транспортной инфраструктуры Углеродовского городского поселения»  муниципальной программы Углеродовского городского поселения «Развитие транспортной системы»</t>
  </si>
  <si>
    <t xml:space="preserve">951 0409 0410020070 000 </t>
  </si>
  <si>
    <t xml:space="preserve">951 0409 0410020070 200 </t>
  </si>
  <si>
    <t xml:space="preserve">951 0409 0410020070 240 </t>
  </si>
  <si>
    <t xml:space="preserve">951 0409 0410020070 244 </t>
  </si>
  <si>
    <t>Подпрограмма «Повышение безопасности дорожного движения на территории Углеродовского городского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</si>
  <si>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</si>
  <si>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Углеродовского городского поселения» муниципальной программы Углеродовского городского поселения «Развитие транспортной системы»</t>
  </si>
  <si>
    <t xml:space="preserve">951 0409 0420020010 000 </t>
  </si>
  <si>
    <t xml:space="preserve">951 0409 0420020010 200 </t>
  </si>
  <si>
    <t xml:space="preserve">951 0409 0420020010 240 </t>
  </si>
  <si>
    <t xml:space="preserve">951 0409 0420020010 244 </t>
  </si>
  <si>
    <t xml:space="preserve">951 0500 0000000000 000 </t>
  </si>
  <si>
    <t xml:space="preserve">951 0501 0000000000 000 </t>
  </si>
  <si>
    <t>Муниципальная программа Углеродовского городского поселения «Благоустройство территории и жилищно-коммунальное хозяйство»</t>
  </si>
  <si>
    <t xml:space="preserve">951 0501 0500000000 000 </t>
  </si>
  <si>
    <t>Подпрограмма «Развитие жилищно-коммунального хозяйства Углеродовского городского поселения»</t>
  </si>
  <si>
    <t xml:space="preserve">951 0501 0530000000 000 </t>
  </si>
  <si>
    <t>Расходы на уплату взносов на капитальный ремонт общего имущества многоквартирных домов по помещениям, находящего в собственности Углеродовского городского поселения в рамках подпрограммы "Развитие жилищно-коммунального хозяйства Углероодовского городского поселения№ муниципальной программы Углеродовского городского поселения "Благоустройство территории и жилищно-коммунального хозяйство" (Иные закупки товаров, работ и услуг для обеспечения государственных (муниципальных) нужд)</t>
  </si>
  <si>
    <t xml:space="preserve">951 0501 0530020210 000 </t>
  </si>
  <si>
    <t xml:space="preserve">951 0501 0530020210 200 </t>
  </si>
  <si>
    <t xml:space="preserve">951 0501 0530020210 240 </t>
  </si>
  <si>
    <t xml:space="preserve">951 0501 0530020210 244 </t>
  </si>
  <si>
    <t>Муниципальная программа Углеродовского городского поселения «Обеспечение доступным и комфортным жильем населения  Углеродовского городского поселения»</t>
  </si>
  <si>
    <t xml:space="preserve">951 0501 0700000000 000 </t>
  </si>
  <si>
    <t>Подпрограмма «Оказание мер государственной поддержки в улучшении жилищных условий отдельным категориям граждан»</t>
  </si>
  <si>
    <t xml:space="preserve">951 0501 0710000000 000 </t>
  </si>
  <si>
    <t>Мероприятия на ликвидацию жилищного фонда, признанного аварийным и подлещащим сносу, включая разработку проектно-сметной документации и проведение достоверности сметных нормативов в рамках подпрограммы "Обеспечение жильем населения Углеродовского городского поселения" муниципальной программы Углеродовского городского поселения "Обеспечение доступным и комфортным жильем населения Углеродовского городского поселения"</t>
  </si>
  <si>
    <t xml:space="preserve">951 0501 0710020210 000 </t>
  </si>
  <si>
    <t xml:space="preserve">951 0501 0710020210 200 </t>
  </si>
  <si>
    <t xml:space="preserve">951 0501 0710020210 240 </t>
  </si>
  <si>
    <t xml:space="preserve">951 0501 0710020210 244 </t>
  </si>
  <si>
    <t>Расходы на переселение граждан из многоквартирного аварийного жилищного фонда, признанного непригодным для проживания, аварийным и подлежащим сносу или реконструкции в рамках подпрограммы «Оказание мер государственной поддержки в улучшении жилищных условий отдельным категориям граждан» муниципальной программы Углеродовского городского поселения «Обеспечение доступным и комфортным жильем населения Углеродовского городского поселения»</t>
  </si>
  <si>
    <t xml:space="preserve">951 0501 07100S3160 000 </t>
  </si>
  <si>
    <t xml:space="preserve">951 0501 07100S3160 400 </t>
  </si>
  <si>
    <t xml:space="preserve">951 0501 07100S3160 410 </t>
  </si>
  <si>
    <t xml:space="preserve">951 0501 07100S3160 412 </t>
  </si>
  <si>
    <t>Расходы за счет средств резервного фонда Правительства Ростовской области в рамках подпрограммы "Оказание мер государственной поддержки в улучшении жилищных условий отдельным категориям граждан" муниципальной программы Углеродовского городского поселения "Обеспечение доступным и комфортным жильем населения Углеродовского городского поселения"</t>
  </si>
  <si>
    <t xml:space="preserve">951 0501 07100S4220 000 </t>
  </si>
  <si>
    <t xml:space="preserve">951 0501 07100S4220 200 </t>
  </si>
  <si>
    <t xml:space="preserve">951 0501 07100S4220 240 </t>
  </si>
  <si>
    <t xml:space="preserve">951 0501 07100S4220 244 </t>
  </si>
  <si>
    <t xml:space="preserve">951 0502 0000000000 000 </t>
  </si>
  <si>
    <t xml:space="preserve">951 0502 0500000000 000 </t>
  </si>
  <si>
    <t xml:space="preserve">951 0502 0530000000 000 </t>
  </si>
  <si>
    <t>Мероприятия по ремонту и содержанию объектов коммунального хозяйства в рамках подпрограммы "Развитие жилищно-коммунального хозячйства Углеродовского городского поселения" муниципальной программы Углеродовского городского поселения "Благоустройство территории и жилищно-коммунальное хозяйство"</t>
  </si>
  <si>
    <t xml:space="preserve">951 0502 0530020090 000 </t>
  </si>
  <si>
    <t xml:space="preserve">951 0502 0530020090 200 </t>
  </si>
  <si>
    <t xml:space="preserve">951 0502 0530020090 240 </t>
  </si>
  <si>
    <t xml:space="preserve">951 0502 0530020090 243 </t>
  </si>
  <si>
    <t>Расходы за счет межбюджетных трансфертов из бюджета района на решение вопросов местного значения в рамках подпрограммы "Развитие жилищно-коммунального хозяйства Углеродовского городского поселения" муниципальной программы Углеродовского городского поселения "Благоустройство территории и жилищно-коммунальное хозяйство"(Иные закупки товаров, работ и услуг для обеспечения государственных (муниципальных) нужд)</t>
  </si>
  <si>
    <t xml:space="preserve">951 0502 0530085010 000 </t>
  </si>
  <si>
    <t xml:space="preserve">951 0502 0530085010 200 </t>
  </si>
  <si>
    <t xml:space="preserve">951 0502 0530085010 240 </t>
  </si>
  <si>
    <t xml:space="preserve">951 0502 0530085010 243 </t>
  </si>
  <si>
    <t>Расходы на возмещение предприятиям жилищно-коммунального хозяйства части платы граждан за коммунальные услуги в рамках подпрограммы «Развитие жилищно-коммунального хозяйства Углеродовского городского поселения» муниципальной программы Углеродовского городского поселения «Благоустройство территории и жилищно-коммунальное хозяйство» (Иные межбюджетные трансферты)</t>
  </si>
  <si>
    <t xml:space="preserve">951 0502 05300S3660 000 </t>
  </si>
  <si>
    <t xml:space="preserve">951 0502 05300S3660 800 </t>
  </si>
  <si>
    <t xml:space="preserve">951 0502 05300S3660 810 </t>
  </si>
  <si>
    <t xml:space="preserve">951 0502 05300S3660 811 </t>
  </si>
  <si>
    <t xml:space="preserve">951 0503 0000000000 000 </t>
  </si>
  <si>
    <t xml:space="preserve">951 0503 0500000000 000 </t>
  </si>
  <si>
    <t>Подпрограмма «Содержание уличного освещения Углеродовского городского поселения»</t>
  </si>
  <si>
    <t xml:space="preserve">951 0503 0510000000 000 </t>
  </si>
  <si>
    <t>Мероприятия по организации уличного освещения, содержанию и ремонту объектов уличного освещения в рамках подпрограммы «Содержание уличного освещения Углеродовского городского поселения» муниципальной программы Углеродовского городского поселения «Благоустройство территории и жилищно-коммунальное хозяйство»</t>
  </si>
  <si>
    <t xml:space="preserve">951 0503 0510020120 000 </t>
  </si>
  <si>
    <t xml:space="preserve">951 0503 0510020120 200 </t>
  </si>
  <si>
    <t xml:space="preserve">951 0503 0510020120 240 </t>
  </si>
  <si>
    <t xml:space="preserve">951 0503 0510020120 244 </t>
  </si>
  <si>
    <t xml:space="preserve">951 0503 0510020120 247 </t>
  </si>
  <si>
    <t>Подпрограмма «Благоустройство территории Углеродовского городского  поселения»</t>
  </si>
  <si>
    <t xml:space="preserve">951 0503 0520000000 000 </t>
  </si>
  <si>
    <t>Мероприятия по содержанию и ремонту объектов благоустройства и мест общего пользования  в рамках подпрограммы «Благоустройство территории Углеродовского городского  поселения» муниципальной программы Углеродовского городского поселения «Благоустройство территории и жилищно-коммунальное хозяйство»</t>
  </si>
  <si>
    <t xml:space="preserve">951 0503 0520020140 000 </t>
  </si>
  <si>
    <t xml:space="preserve">951 0503 0520020140 200 </t>
  </si>
  <si>
    <t xml:space="preserve">951 0503 0520020140 240 </t>
  </si>
  <si>
    <t xml:space="preserve">951 0503 0520020140 244 </t>
  </si>
  <si>
    <t>Мероприятия по содержанию объектов благоустройства, санитарной очистке территории в рамках подпрограммы «Благоустройство территории Углеродовского городского поселения» муниципальной программы Углеродовского городского поселения «Благоустройство территории и жилищно-коммунальное хозяйство» (Иные закупки товаров, работ и услуг для обеспечения государственных (муниципальных) нужд)</t>
  </si>
  <si>
    <t xml:space="preserve">951 0503 0520020240 000 </t>
  </si>
  <si>
    <t xml:space="preserve">951 0503 0520020240 200 </t>
  </si>
  <si>
    <t xml:space="preserve">951 0503 0520020240 240 </t>
  </si>
  <si>
    <t xml:space="preserve">951 0503 0520020240 244 </t>
  </si>
  <si>
    <t xml:space="preserve">951 0503 0530000000 000 </t>
  </si>
  <si>
    <t>Иные мероприятия в сфере коммунвльного хозяйства в рамках подпрограммы "Развитие жилищно-коммунального хозяйства Углеродовского городского поселения" муниципальной программы Углеродовского городского поселения "Благоустройство территории и жилищно-комммунальное хозяйство"</t>
  </si>
  <si>
    <t xml:space="preserve">951 0503 0530020190 000 </t>
  </si>
  <si>
    <t xml:space="preserve">951 0503 0530020190 200 </t>
  </si>
  <si>
    <t xml:space="preserve">951 0503 0530020190 240 </t>
  </si>
  <si>
    <t xml:space="preserve">951 0503 0530020190 244 </t>
  </si>
  <si>
    <t xml:space="preserve">951 0800 0000000000 000 </t>
  </si>
  <si>
    <t xml:space="preserve">951 0801 0000000000 000 </t>
  </si>
  <si>
    <t>Муниципальная программа Углеродовского городского поселения «Развитие культуры, физической культуры и спорта»</t>
  </si>
  <si>
    <t xml:space="preserve">951 0801 0200000000 000 </t>
  </si>
  <si>
    <t>Подпрограмма «Развитие культуры»</t>
  </si>
  <si>
    <t xml:space="preserve">951 0801 0210000000 000 </t>
  </si>
  <si>
    <t>Расходы на обеспечение деятельности (оказание услуг) муниципальных учреждений Углеродовского городского  поселения в рамках подпрограммы «Развитие культуры» муниципальной программы Углеродовского городского поселения «Развитие культуры, физической культуры и спорта»</t>
  </si>
  <si>
    <t xml:space="preserve">951 0801 0210000590 000 </t>
  </si>
  <si>
    <t xml:space="preserve">951 0801 0210000590 600 </t>
  </si>
  <si>
    <t xml:space="preserve">951 0801 0210000590 610 </t>
  </si>
  <si>
    <t xml:space="preserve">951 0801 0210000590 611 </t>
  </si>
  <si>
    <t>Расходы на приобретение основных средств для муниципальных учреждений культуры в рамках подпрограммы "Развитие културы" муниципальной программы Углеродовского городского поселения "Развитие культуры, физической культуры и спорта" (Субсидии бюджетным учреждениям)</t>
  </si>
  <si>
    <t xml:space="preserve">951 0801 02100S3900 000 </t>
  </si>
  <si>
    <t xml:space="preserve">951 0801 02100S3900 600 </t>
  </si>
  <si>
    <t xml:space="preserve">951 0801 02100S3900 610 </t>
  </si>
  <si>
    <t xml:space="preserve">951 0801 02100S3900 612 </t>
  </si>
  <si>
    <t xml:space="preserve">951 1000 0000000000 000 </t>
  </si>
  <si>
    <t xml:space="preserve">951 1001 0000000000 000 </t>
  </si>
  <si>
    <t xml:space="preserve">951 1001 0600000000 000 </t>
  </si>
  <si>
    <t>Подпрограмма «Социальная поддержка лиц из числа муниципальных служащих Углеродовского  городского поселения, имеющих право   на получение государственной пенсии за выслугу лет» муниципальной программы  Углеродовского городского поселения «Муниципальная политика»</t>
  </si>
  <si>
    <t xml:space="preserve">951 1001 0630000000 000 </t>
  </si>
  <si>
    <t>Расходы на социальную поддержку лиц из числа муниципальных служащих Углеродовского городского поселения, имеющих право на получение государственной пенсии за выслугу лет в рамках подпрограммы «Социальная поддержка лиц из числа муниципальных служащих Углеродовского городского поселения, имеющих право на получение государственной пенсии за выслугу лет» муниципальной программы Углеродовского городского поселения «Муниципальная политика"</t>
  </si>
  <si>
    <t xml:space="preserve">951 1001 0630010010 000 </t>
  </si>
  <si>
    <t xml:space="preserve">951 1001 0630010010 300 </t>
  </si>
  <si>
    <t xml:space="preserve">951 1001 0630010010 310 </t>
  </si>
  <si>
    <t xml:space="preserve">951 1001 0630010010 312 </t>
  </si>
  <si>
    <t xml:space="preserve">951 1300 0000000000 000 </t>
  </si>
  <si>
    <t xml:space="preserve">951 1301 0000000000 000 </t>
  </si>
  <si>
    <t xml:space="preserve">951 1301 9900000000 000 </t>
  </si>
  <si>
    <t>Обслуживание муниципального долга Углеродовского городского поселения</t>
  </si>
  <si>
    <t xml:space="preserve">951 1301 9920000000 000 </t>
  </si>
  <si>
    <t>Процентные платежи по обслуживанию муниципального долга Углеродовского городского поселения  в рамках непрограммных расходов органа местного самоуправления Углеродовского городского поселения</t>
  </si>
  <si>
    <t xml:space="preserve">951 1301 9920090090 000 </t>
  </si>
  <si>
    <t xml:space="preserve">951 1301 9920090090 700 </t>
  </si>
  <si>
    <t xml:space="preserve">951 1301 9920090090 730 </t>
  </si>
  <si>
    <t>000 10100000000000000</t>
  </si>
  <si>
    <t>000 10102000010000110</t>
  </si>
  <si>
    <t>000 10102010010000110</t>
  </si>
  <si>
    <t>000 10102010011000110</t>
  </si>
  <si>
    <t>000 10102010012100110</t>
  </si>
  <si>
    <t>000 10102010013000110</t>
  </si>
  <si>
    <t>000 10102030010000110</t>
  </si>
  <si>
    <t>000 10102030011000110</t>
  </si>
  <si>
    <t>000 10102030012100110</t>
  </si>
  <si>
    <t>000 10300000000000000</t>
  </si>
  <si>
    <t>000 10302000010000110</t>
  </si>
  <si>
    <t>000 10302230010000110</t>
  </si>
  <si>
    <t>000 10302231010000110</t>
  </si>
  <si>
    <t>000 10302240010000110</t>
  </si>
  <si>
    <t>000 10302241010000110</t>
  </si>
  <si>
    <t>000 10302251010000110</t>
  </si>
  <si>
    <t>000 10302250010000110</t>
  </si>
  <si>
    <t>000 10302260010000110</t>
  </si>
  <si>
    <t>000 10302261010000110</t>
  </si>
  <si>
    <t>000 10500000000000000</t>
  </si>
  <si>
    <t>000 10503000010000110</t>
  </si>
  <si>
    <t>000 10503010010000110</t>
  </si>
  <si>
    <t>000 10503010013000110</t>
  </si>
  <si>
    <t>000 10601000000000110</t>
  </si>
  <si>
    <t>000 10601030130000110</t>
  </si>
  <si>
    <t>000 10601030131000110</t>
  </si>
  <si>
    <t>000 10601030132100110</t>
  </si>
  <si>
    <t>000 10604000020000110</t>
  </si>
  <si>
    <t>000 10604011020000110</t>
  </si>
  <si>
    <t>000 10604011021000110</t>
  </si>
  <si>
    <t>000 10604011022100110</t>
  </si>
  <si>
    <t>000 10604012020000110</t>
  </si>
  <si>
    <t>000 10604012021000110</t>
  </si>
  <si>
    <t>000 10604012022100110</t>
  </si>
  <si>
    <t>000 10606030000000110</t>
  </si>
  <si>
    <t>000 10606033130000110</t>
  </si>
  <si>
    <t>000 10606033131000110</t>
  </si>
  <si>
    <t>000 10606033132100110</t>
  </si>
  <si>
    <t>000 10606043131000110</t>
  </si>
  <si>
    <t>000 10606043132100110</t>
  </si>
  <si>
    <t>000 11105010000000120</t>
  </si>
  <si>
    <t>000 11105013130000120</t>
  </si>
  <si>
    <t>000 11105070000000120</t>
  </si>
  <si>
    <t>000 11105075130000120</t>
  </si>
  <si>
    <t>000 11109000000000120</t>
  </si>
  <si>
    <t>000 11109080130000120</t>
  </si>
  <si>
    <t>000 11610123010002140</t>
  </si>
  <si>
    <t>000 20000000000000000</t>
  </si>
  <si>
    <t>000 20200000000000000</t>
  </si>
  <si>
    <t>000 20210000000000150</t>
  </si>
  <si>
    <t>000 20215001000000150</t>
  </si>
  <si>
    <t>000 20215001130000150</t>
  </si>
  <si>
    <t>000 20215002000000150</t>
  </si>
  <si>
    <t>000 20215002130000150</t>
  </si>
  <si>
    <t>000 20230000000000150</t>
  </si>
  <si>
    <t>000 20230024000000150</t>
  </si>
  <si>
    <t>000 20230024130000150</t>
  </si>
  <si>
    <t>000 20235118000000150</t>
  </si>
  <si>
    <t>000 20235118130000150</t>
  </si>
  <si>
    <t>000 20240000000000150</t>
  </si>
  <si>
    <t>000 20249999000000150</t>
  </si>
  <si>
    <t>000 20249999130000150</t>
  </si>
  <si>
    <t>"____15____"    ___сентября_____  2022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</si>
</sst>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2" fillId="0" borderId="24" xfId="0" applyNumberFormat="1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/>
    </xf>
    <xf numFmtId="0" fontId="0" fillId="0" borderId="0" xfId="0" applyAlignment="1">
      <alignment vertical="center"/>
    </xf>
    <xf numFmtId="49" fontId="4" fillId="0" borderId="24" xfId="0" applyNumberFormat="1" applyFont="1" applyBorder="1" applyAlignment="1" applyProtection="1">
      <alignment horizontal="left" wrapText="1"/>
    </xf>
    <xf numFmtId="49" fontId="5" fillId="0" borderId="44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4" xfId="0" applyNumberFormat="1" applyFont="1" applyBorder="1" applyAlignment="1" applyProtection="1">
      <alignment horizontal="center" wrapText="1"/>
    </xf>
    <xf numFmtId="4" fontId="5" fillId="0" borderId="24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133350</xdr:rowOff>
    </xdr:from>
    <xdr:to>
      <xdr:col>2</xdr:col>
      <xdr:colOff>2162175</xdr:colOff>
      <xdr:row>39</xdr:row>
      <xdr:rowOff>152401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8251448"/>
          <a:ext cx="5568292" cy="769678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Углеродовского городского поселения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37</xdr:row>
      <xdr:rowOff>142875</xdr:rowOff>
    </xdr:from>
    <xdr:to>
      <xdr:col>2</xdr:col>
      <xdr:colOff>2162175</xdr:colOff>
      <xdr:row>43</xdr:row>
      <xdr:rowOff>114300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8711349"/>
          <a:ext cx="5568292" cy="873701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  СЭиФ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43</xdr:row>
      <xdr:rowOff>76200</xdr:rowOff>
    </xdr:from>
    <xdr:to>
      <xdr:col>2</xdr:col>
      <xdr:colOff>2162175</xdr:colOff>
      <xdr:row>45</xdr:row>
      <xdr:rowOff>152400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9549998"/>
          <a:ext cx="5568292" cy="371879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0"/>
  <sheetViews>
    <sheetView showGridLines="0" view="pageBreakPreview" zoomScale="60" zoomScaleNormal="100" workbookViewId="0">
      <selection activeCell="E19" sqref="E19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96"/>
      <c r="B1" s="96"/>
      <c r="C1" s="96"/>
      <c r="D1" s="96"/>
      <c r="E1" s="2"/>
      <c r="F1" s="2"/>
    </row>
    <row r="2" spans="1:6" ht="16.95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97" t="s">
        <v>201</v>
      </c>
      <c r="B4" s="97"/>
      <c r="C4" s="97"/>
      <c r="D4" s="97"/>
      <c r="E4" s="3" t="s">
        <v>4</v>
      </c>
      <c r="F4" s="9" t="s">
        <v>5</v>
      </c>
    </row>
    <row r="5" spans="1:6" ht="13.2" x14ac:dyDescent="0.25">
      <c r="A5" s="10"/>
      <c r="B5" s="10"/>
      <c r="C5" s="10"/>
      <c r="D5" s="10"/>
      <c r="E5" s="3" t="s">
        <v>6</v>
      </c>
      <c r="F5" s="11" t="s">
        <v>17</v>
      </c>
    </row>
    <row r="6" spans="1:6" ht="13.2" x14ac:dyDescent="0.25">
      <c r="A6" s="12" t="s">
        <v>7</v>
      </c>
      <c r="B6" s="98" t="s">
        <v>13</v>
      </c>
      <c r="C6" s="99"/>
      <c r="D6" s="99"/>
      <c r="E6" s="3" t="s">
        <v>8</v>
      </c>
      <c r="F6" s="11" t="s">
        <v>18</v>
      </c>
    </row>
    <row r="7" spans="1:6" ht="13.2" x14ac:dyDescent="0.25">
      <c r="A7" s="12" t="s">
        <v>9</v>
      </c>
      <c r="B7" s="100" t="s">
        <v>14</v>
      </c>
      <c r="C7" s="100"/>
      <c r="D7" s="100"/>
      <c r="E7" s="3" t="s">
        <v>10</v>
      </c>
      <c r="F7" s="13" t="s">
        <v>19</v>
      </c>
    </row>
    <row r="8" spans="1:6" ht="13.2" x14ac:dyDescent="0.25">
      <c r="A8" s="12" t="s">
        <v>15</v>
      </c>
      <c r="B8" s="12"/>
      <c r="C8" s="12"/>
      <c r="D8" s="14"/>
      <c r="E8" s="3"/>
      <c r="F8" s="15"/>
    </row>
    <row r="9" spans="1:6" ht="13.2" x14ac:dyDescent="0.25">
      <c r="A9" s="12" t="s">
        <v>16</v>
      </c>
      <c r="B9" s="12"/>
      <c r="C9" s="16"/>
      <c r="D9" s="14"/>
      <c r="E9" s="3" t="s">
        <v>11</v>
      </c>
      <c r="F9" s="17" t="s">
        <v>12</v>
      </c>
    </row>
    <row r="10" spans="1:6" ht="20.25" customHeight="1" x14ac:dyDescent="0.25">
      <c r="A10" s="96" t="s">
        <v>20</v>
      </c>
      <c r="B10" s="96"/>
      <c r="C10" s="96"/>
      <c r="D10" s="96"/>
      <c r="E10" s="1"/>
      <c r="F10" s="18"/>
    </row>
    <row r="11" spans="1:6" ht="4.2" customHeight="1" x14ac:dyDescent="0.25">
      <c r="A11" s="107" t="s">
        <v>21</v>
      </c>
      <c r="B11" s="101" t="s">
        <v>22</v>
      </c>
      <c r="C11" s="101" t="s">
        <v>23</v>
      </c>
      <c r="D11" s="104" t="s">
        <v>24</v>
      </c>
      <c r="E11" s="104" t="s">
        <v>25</v>
      </c>
      <c r="F11" s="110" t="s">
        <v>26</v>
      </c>
    </row>
    <row r="12" spans="1:6" ht="3.6" customHeight="1" x14ac:dyDescent="0.25">
      <c r="A12" s="108"/>
      <c r="B12" s="102"/>
      <c r="C12" s="102"/>
      <c r="D12" s="105"/>
      <c r="E12" s="105"/>
      <c r="F12" s="111"/>
    </row>
    <row r="13" spans="1:6" ht="3" customHeight="1" x14ac:dyDescent="0.25">
      <c r="A13" s="108"/>
      <c r="B13" s="102"/>
      <c r="C13" s="102"/>
      <c r="D13" s="105"/>
      <c r="E13" s="105"/>
      <c r="F13" s="111"/>
    </row>
    <row r="14" spans="1:6" ht="3" customHeight="1" x14ac:dyDescent="0.25">
      <c r="A14" s="108"/>
      <c r="B14" s="102"/>
      <c r="C14" s="102"/>
      <c r="D14" s="105"/>
      <c r="E14" s="105"/>
      <c r="F14" s="111"/>
    </row>
    <row r="15" spans="1:6" ht="3" customHeight="1" x14ac:dyDescent="0.25">
      <c r="A15" s="108"/>
      <c r="B15" s="102"/>
      <c r="C15" s="102"/>
      <c r="D15" s="105"/>
      <c r="E15" s="105"/>
      <c r="F15" s="111"/>
    </row>
    <row r="16" spans="1:6" ht="3" customHeight="1" x14ac:dyDescent="0.25">
      <c r="A16" s="108"/>
      <c r="B16" s="102"/>
      <c r="C16" s="102"/>
      <c r="D16" s="105"/>
      <c r="E16" s="105"/>
      <c r="F16" s="111"/>
    </row>
    <row r="17" spans="1:6" ht="23.4" customHeight="1" x14ac:dyDescent="0.25">
      <c r="A17" s="109"/>
      <c r="B17" s="103"/>
      <c r="C17" s="103"/>
      <c r="D17" s="106"/>
      <c r="E17" s="106"/>
      <c r="F17" s="112"/>
    </row>
    <row r="18" spans="1:6" ht="12.6" customHeight="1" x14ac:dyDescent="0.25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ht="13.2" x14ac:dyDescent="0.25">
      <c r="A19" s="25" t="s">
        <v>30</v>
      </c>
      <c r="B19" s="26" t="s">
        <v>31</v>
      </c>
      <c r="C19" s="27" t="s">
        <v>32</v>
      </c>
      <c r="D19" s="28">
        <f>D21+D75</f>
        <v>33725500</v>
      </c>
      <c r="E19" s="29">
        <f>E21+E75</f>
        <v>11652453.24</v>
      </c>
      <c r="F19" s="28">
        <f>IF(OR(D19="-",IF(E19="-",0,E19)&gt;=IF(D19="-",0,D19)),"-",IF(D19="-",0,D19)-IF(E19="-",0,E19))</f>
        <v>22073046.759999998</v>
      </c>
    </row>
    <row r="20" spans="1:6" ht="13.2" x14ac:dyDescent="0.25">
      <c r="A20" s="30" t="s">
        <v>33</v>
      </c>
      <c r="B20" s="31"/>
      <c r="C20" s="32"/>
      <c r="D20" s="33"/>
      <c r="E20" s="33"/>
      <c r="F20" s="34"/>
    </row>
    <row r="21" spans="1:6" ht="13.2" x14ac:dyDescent="0.25">
      <c r="A21" s="35" t="s">
        <v>34</v>
      </c>
      <c r="B21" s="36" t="s">
        <v>31</v>
      </c>
      <c r="C21" s="37" t="s">
        <v>35</v>
      </c>
      <c r="D21" s="38">
        <v>6332600</v>
      </c>
      <c r="E21" s="38">
        <f>E22+E31+E41+E45+E66+E74</f>
        <v>1719368.06</v>
      </c>
      <c r="F21" s="39">
        <f t="shared" ref="F21:F52" si="0">IF(OR(D21="-",IF(E21="-",0,E21)&gt;=IF(D21="-",0,D21)),"-",IF(D21="-",0,D21)-IF(E21="-",0,E21))</f>
        <v>4613231.9399999995</v>
      </c>
    </row>
    <row r="22" spans="1:6" ht="19.2" customHeight="1" x14ac:dyDescent="0.25">
      <c r="A22" s="35" t="s">
        <v>36</v>
      </c>
      <c r="B22" s="36" t="s">
        <v>31</v>
      </c>
      <c r="C22" s="37" t="s">
        <v>466</v>
      </c>
      <c r="D22" s="38">
        <v>1274000</v>
      </c>
      <c r="E22" s="38">
        <f>E23</f>
        <v>372188.71</v>
      </c>
      <c r="F22" s="39">
        <f t="shared" si="0"/>
        <v>901811.29</v>
      </c>
    </row>
    <row r="23" spans="1:6" ht="18" customHeight="1" x14ac:dyDescent="0.25">
      <c r="A23" s="35" t="s">
        <v>37</v>
      </c>
      <c r="B23" s="36" t="s">
        <v>31</v>
      </c>
      <c r="C23" s="37" t="s">
        <v>467</v>
      </c>
      <c r="D23" s="38">
        <v>1274000</v>
      </c>
      <c r="E23" s="38">
        <f>E24+E28</f>
        <v>372188.71</v>
      </c>
      <c r="F23" s="39">
        <f t="shared" si="0"/>
        <v>901811.29</v>
      </c>
    </row>
    <row r="24" spans="1:6" ht="62.4" customHeight="1" x14ac:dyDescent="0.25">
      <c r="A24" s="40" t="s">
        <v>38</v>
      </c>
      <c r="B24" s="36" t="s">
        <v>31</v>
      </c>
      <c r="C24" s="37" t="s">
        <v>468</v>
      </c>
      <c r="D24" s="38">
        <v>1272900</v>
      </c>
      <c r="E24" s="38">
        <f>E25+E26+E27</f>
        <v>367702.2</v>
      </c>
      <c r="F24" s="39">
        <f t="shared" si="0"/>
        <v>905197.8</v>
      </c>
    </row>
    <row r="25" spans="1:6" ht="85.2" customHeight="1" x14ac:dyDescent="0.25">
      <c r="A25" s="40" t="s">
        <v>39</v>
      </c>
      <c r="B25" s="36" t="s">
        <v>31</v>
      </c>
      <c r="C25" s="37" t="s">
        <v>469</v>
      </c>
      <c r="D25" s="38" t="s">
        <v>40</v>
      </c>
      <c r="E25" s="38">
        <v>365575.18</v>
      </c>
      <c r="F25" s="39" t="str">
        <f t="shared" si="0"/>
        <v>-</v>
      </c>
    </row>
    <row r="26" spans="1:6" ht="69" customHeight="1" x14ac:dyDescent="0.25">
      <c r="A26" s="40" t="s">
        <v>41</v>
      </c>
      <c r="B26" s="36" t="s">
        <v>31</v>
      </c>
      <c r="C26" s="37" t="s">
        <v>470</v>
      </c>
      <c r="D26" s="38" t="s">
        <v>40</v>
      </c>
      <c r="E26" s="38">
        <v>1813.78</v>
      </c>
      <c r="F26" s="39" t="str">
        <f t="shared" si="0"/>
        <v>-</v>
      </c>
    </row>
    <row r="27" spans="1:6" ht="88.8" customHeight="1" x14ac:dyDescent="0.25">
      <c r="A27" s="40" t="s">
        <v>42</v>
      </c>
      <c r="B27" s="36" t="s">
        <v>31</v>
      </c>
      <c r="C27" s="37" t="s">
        <v>471</v>
      </c>
      <c r="D27" s="38" t="s">
        <v>40</v>
      </c>
      <c r="E27" s="38">
        <v>313.24</v>
      </c>
      <c r="F27" s="39" t="str">
        <f t="shared" si="0"/>
        <v>-</v>
      </c>
    </row>
    <row r="28" spans="1:6" ht="46.2" customHeight="1" x14ac:dyDescent="0.25">
      <c r="A28" s="35" t="s">
        <v>43</v>
      </c>
      <c r="B28" s="36" t="s">
        <v>31</v>
      </c>
      <c r="C28" s="37" t="s">
        <v>472</v>
      </c>
      <c r="D28" s="38">
        <v>1100</v>
      </c>
      <c r="E28" s="38">
        <v>4486.51</v>
      </c>
      <c r="F28" s="39" t="str">
        <f t="shared" si="0"/>
        <v>-</v>
      </c>
    </row>
    <row r="29" spans="1:6" ht="61.8" customHeight="1" x14ac:dyDescent="0.25">
      <c r="A29" s="35" t="s">
        <v>44</v>
      </c>
      <c r="B29" s="36" t="s">
        <v>31</v>
      </c>
      <c r="C29" s="37" t="s">
        <v>473</v>
      </c>
      <c r="D29" s="38" t="s">
        <v>40</v>
      </c>
      <c r="E29" s="38">
        <v>4475.5</v>
      </c>
      <c r="F29" s="39" t="str">
        <f t="shared" si="0"/>
        <v>-</v>
      </c>
    </row>
    <row r="30" spans="1:6" ht="53.4" customHeight="1" x14ac:dyDescent="0.25">
      <c r="A30" s="35" t="s">
        <v>45</v>
      </c>
      <c r="B30" s="36" t="s">
        <v>31</v>
      </c>
      <c r="C30" s="37" t="s">
        <v>474</v>
      </c>
      <c r="D30" s="38" t="s">
        <v>40</v>
      </c>
      <c r="E30" s="38">
        <v>11.01</v>
      </c>
      <c r="F30" s="39" t="str">
        <f t="shared" si="0"/>
        <v>-</v>
      </c>
    </row>
    <row r="31" spans="1:6" ht="25.8" customHeight="1" x14ac:dyDescent="0.25">
      <c r="A31" s="35" t="s">
        <v>46</v>
      </c>
      <c r="B31" s="36" t="s">
        <v>31</v>
      </c>
      <c r="C31" s="37" t="s">
        <v>475</v>
      </c>
      <c r="D31" s="38">
        <v>845700</v>
      </c>
      <c r="E31" s="38">
        <v>632292.25</v>
      </c>
      <c r="F31" s="39">
        <f t="shared" si="0"/>
        <v>213407.75</v>
      </c>
    </row>
    <row r="32" spans="1:6" ht="34.200000000000003" customHeight="1" x14ac:dyDescent="0.25">
      <c r="A32" s="35" t="s">
        <v>47</v>
      </c>
      <c r="B32" s="36" t="s">
        <v>31</v>
      </c>
      <c r="C32" s="37" t="s">
        <v>476</v>
      </c>
      <c r="D32" s="38">
        <v>845700</v>
      </c>
      <c r="E32" s="38">
        <f>E33+E35+E37+E39</f>
        <v>632292.25</v>
      </c>
      <c r="F32" s="39">
        <f t="shared" si="0"/>
        <v>213407.75</v>
      </c>
    </row>
    <row r="33" spans="1:6" ht="64.8" customHeight="1" x14ac:dyDescent="0.25">
      <c r="A33" s="35" t="s">
        <v>48</v>
      </c>
      <c r="B33" s="36" t="s">
        <v>31</v>
      </c>
      <c r="C33" s="37" t="s">
        <v>477</v>
      </c>
      <c r="D33" s="38">
        <v>382400</v>
      </c>
      <c r="E33" s="38">
        <f>E34</f>
        <v>310302.18</v>
      </c>
      <c r="F33" s="39">
        <f t="shared" si="0"/>
        <v>72097.820000000007</v>
      </c>
    </row>
    <row r="34" spans="1:6" ht="82.2" x14ac:dyDescent="0.25">
      <c r="A34" s="40" t="s">
        <v>49</v>
      </c>
      <c r="B34" s="36" t="s">
        <v>31</v>
      </c>
      <c r="C34" s="37" t="s">
        <v>478</v>
      </c>
      <c r="D34" s="38">
        <v>382400</v>
      </c>
      <c r="E34" s="38">
        <v>310302.18</v>
      </c>
      <c r="F34" s="39">
        <f t="shared" si="0"/>
        <v>72097.820000000007</v>
      </c>
    </row>
    <row r="35" spans="1:6" ht="77.400000000000006" customHeight="1" x14ac:dyDescent="0.25">
      <c r="A35" s="40" t="s">
        <v>50</v>
      </c>
      <c r="B35" s="36" t="s">
        <v>31</v>
      </c>
      <c r="C35" s="37" t="s">
        <v>479</v>
      </c>
      <c r="D35" s="38">
        <v>2100</v>
      </c>
      <c r="E35" s="38">
        <f>E36</f>
        <v>1794.11</v>
      </c>
      <c r="F35" s="39">
        <f t="shared" si="0"/>
        <v>305.8900000000001</v>
      </c>
    </row>
    <row r="36" spans="1:6" ht="105.6" customHeight="1" x14ac:dyDescent="0.25">
      <c r="A36" s="40" t="s">
        <v>51</v>
      </c>
      <c r="B36" s="36" t="s">
        <v>31</v>
      </c>
      <c r="C36" s="37" t="s">
        <v>480</v>
      </c>
      <c r="D36" s="38">
        <v>2100</v>
      </c>
      <c r="E36" s="38">
        <v>1794.11</v>
      </c>
      <c r="F36" s="39">
        <f t="shared" si="0"/>
        <v>305.8900000000001</v>
      </c>
    </row>
    <row r="37" spans="1:6" ht="66.599999999999994" customHeight="1" x14ac:dyDescent="0.25">
      <c r="A37" s="35" t="s">
        <v>52</v>
      </c>
      <c r="B37" s="36" t="s">
        <v>31</v>
      </c>
      <c r="C37" s="37" t="s">
        <v>482</v>
      </c>
      <c r="D37" s="38">
        <v>509200</v>
      </c>
      <c r="E37" s="38">
        <f>E38</f>
        <v>356320.45</v>
      </c>
      <c r="F37" s="39">
        <f t="shared" si="0"/>
        <v>152879.54999999999</v>
      </c>
    </row>
    <row r="38" spans="1:6" ht="99" customHeight="1" x14ac:dyDescent="0.25">
      <c r="A38" s="40" t="s">
        <v>53</v>
      </c>
      <c r="B38" s="36" t="s">
        <v>31</v>
      </c>
      <c r="C38" s="37" t="s">
        <v>481</v>
      </c>
      <c r="D38" s="38">
        <v>509200</v>
      </c>
      <c r="E38" s="38">
        <v>356320.45</v>
      </c>
      <c r="F38" s="39">
        <f t="shared" si="0"/>
        <v>152879.54999999999</v>
      </c>
    </row>
    <row r="39" spans="1:6" ht="64.8" customHeight="1" x14ac:dyDescent="0.25">
      <c r="A39" s="35" t="s">
        <v>54</v>
      </c>
      <c r="B39" s="36" t="s">
        <v>31</v>
      </c>
      <c r="C39" s="37" t="s">
        <v>483</v>
      </c>
      <c r="D39" s="38">
        <v>-48000</v>
      </c>
      <c r="E39" s="38">
        <f>E40</f>
        <v>-36124.49</v>
      </c>
      <c r="F39" s="39" t="str">
        <f t="shared" si="0"/>
        <v>-</v>
      </c>
    </row>
    <row r="40" spans="1:6" ht="89.4" customHeight="1" x14ac:dyDescent="0.25">
      <c r="A40" s="40" t="s">
        <v>55</v>
      </c>
      <c r="B40" s="36" t="s">
        <v>31</v>
      </c>
      <c r="C40" s="37" t="s">
        <v>484</v>
      </c>
      <c r="D40" s="38">
        <v>-48000</v>
      </c>
      <c r="E40" s="38">
        <v>-36124.49</v>
      </c>
      <c r="F40" s="39" t="str">
        <f t="shared" si="0"/>
        <v>-</v>
      </c>
    </row>
    <row r="41" spans="1:6" ht="20.399999999999999" customHeight="1" x14ac:dyDescent="0.25">
      <c r="A41" s="35" t="s">
        <v>56</v>
      </c>
      <c r="B41" s="36" t="s">
        <v>31</v>
      </c>
      <c r="C41" s="37" t="s">
        <v>485</v>
      </c>
      <c r="D41" s="38" t="s">
        <v>40</v>
      </c>
      <c r="E41" s="38">
        <v>150</v>
      </c>
      <c r="F41" s="39" t="str">
        <f t="shared" si="0"/>
        <v>-</v>
      </c>
    </row>
    <row r="42" spans="1:6" ht="26.4" customHeight="1" x14ac:dyDescent="0.25">
      <c r="A42" s="35" t="s">
        <v>57</v>
      </c>
      <c r="B42" s="36" t="s">
        <v>31</v>
      </c>
      <c r="C42" s="37" t="s">
        <v>486</v>
      </c>
      <c r="D42" s="38" t="s">
        <v>40</v>
      </c>
      <c r="E42" s="38">
        <v>150</v>
      </c>
      <c r="F42" s="39" t="str">
        <f t="shared" si="0"/>
        <v>-</v>
      </c>
    </row>
    <row r="43" spans="1:6" ht="25.2" customHeight="1" x14ac:dyDescent="0.25">
      <c r="A43" s="35" t="s">
        <v>57</v>
      </c>
      <c r="B43" s="36" t="s">
        <v>31</v>
      </c>
      <c r="C43" s="37" t="s">
        <v>487</v>
      </c>
      <c r="D43" s="38" t="s">
        <v>40</v>
      </c>
      <c r="E43" s="38">
        <v>150</v>
      </c>
      <c r="F43" s="39" t="str">
        <f t="shared" si="0"/>
        <v>-</v>
      </c>
    </row>
    <row r="44" spans="1:6" ht="45.6" customHeight="1" x14ac:dyDescent="0.25">
      <c r="A44" s="35" t="s">
        <v>58</v>
      </c>
      <c r="B44" s="36" t="s">
        <v>31</v>
      </c>
      <c r="C44" s="37" t="s">
        <v>488</v>
      </c>
      <c r="D44" s="38" t="s">
        <v>40</v>
      </c>
      <c r="E44" s="38">
        <v>150</v>
      </c>
      <c r="F44" s="39" t="str">
        <f t="shared" si="0"/>
        <v>-</v>
      </c>
    </row>
    <row r="45" spans="1:6" ht="19.2" customHeight="1" x14ac:dyDescent="0.25">
      <c r="A45" s="35" t="s">
        <v>59</v>
      </c>
      <c r="B45" s="36" t="s">
        <v>31</v>
      </c>
      <c r="C45" s="37" t="s">
        <v>60</v>
      </c>
      <c r="D45" s="38">
        <v>3907400</v>
      </c>
      <c r="E45" s="38">
        <f>E46+E50+E57</f>
        <v>546889.53</v>
      </c>
      <c r="F45" s="39">
        <f t="shared" si="0"/>
        <v>3360510.4699999997</v>
      </c>
    </row>
    <row r="46" spans="1:6" ht="18" customHeight="1" x14ac:dyDescent="0.25">
      <c r="A46" s="35" t="s">
        <v>61</v>
      </c>
      <c r="B46" s="36" t="s">
        <v>31</v>
      </c>
      <c r="C46" s="37" t="s">
        <v>489</v>
      </c>
      <c r="D46" s="38">
        <v>223800</v>
      </c>
      <c r="E46" s="38">
        <f>E47</f>
        <v>10855.179999999998</v>
      </c>
      <c r="F46" s="39">
        <f t="shared" si="0"/>
        <v>212944.82</v>
      </c>
    </row>
    <row r="47" spans="1:6" ht="41.4" customHeight="1" x14ac:dyDescent="0.25">
      <c r="A47" s="35" t="s">
        <v>62</v>
      </c>
      <c r="B47" s="36" t="s">
        <v>31</v>
      </c>
      <c r="C47" s="37" t="s">
        <v>490</v>
      </c>
      <c r="D47" s="38">
        <v>223800</v>
      </c>
      <c r="E47" s="38">
        <f>E48+E49</f>
        <v>10855.179999999998</v>
      </c>
      <c r="F47" s="39">
        <f t="shared" si="0"/>
        <v>212944.82</v>
      </c>
    </row>
    <row r="48" spans="1:6" ht="59.4" customHeight="1" x14ac:dyDescent="0.25">
      <c r="A48" s="35" t="s">
        <v>63</v>
      </c>
      <c r="B48" s="36" t="s">
        <v>31</v>
      </c>
      <c r="C48" s="37" t="s">
        <v>491</v>
      </c>
      <c r="D48" s="38" t="s">
        <v>40</v>
      </c>
      <c r="E48" s="38">
        <v>9605.9599999999991</v>
      </c>
      <c r="F48" s="39" t="str">
        <f t="shared" si="0"/>
        <v>-</v>
      </c>
    </row>
    <row r="49" spans="1:6" ht="54.6" customHeight="1" x14ac:dyDescent="0.25">
      <c r="A49" s="35" t="s">
        <v>64</v>
      </c>
      <c r="B49" s="36" t="s">
        <v>31</v>
      </c>
      <c r="C49" s="37" t="s">
        <v>492</v>
      </c>
      <c r="D49" s="38" t="s">
        <v>40</v>
      </c>
      <c r="E49" s="38">
        <v>1249.22</v>
      </c>
      <c r="F49" s="39" t="str">
        <f t="shared" si="0"/>
        <v>-</v>
      </c>
    </row>
    <row r="50" spans="1:6" ht="17.399999999999999" customHeight="1" x14ac:dyDescent="0.25">
      <c r="A50" s="35" t="s">
        <v>65</v>
      </c>
      <c r="B50" s="36" t="s">
        <v>31</v>
      </c>
      <c r="C50" s="37" t="s">
        <v>493</v>
      </c>
      <c r="D50" s="38">
        <v>894000</v>
      </c>
      <c r="E50" s="38">
        <f>E51+E54</f>
        <v>147571.97</v>
      </c>
      <c r="F50" s="39">
        <f t="shared" si="0"/>
        <v>746428.03</v>
      </c>
    </row>
    <row r="51" spans="1:6" ht="17.399999999999999" customHeight="1" x14ac:dyDescent="0.25">
      <c r="A51" s="35" t="s">
        <v>66</v>
      </c>
      <c r="B51" s="36" t="s">
        <v>31</v>
      </c>
      <c r="C51" s="37" t="s">
        <v>494</v>
      </c>
      <c r="D51" s="38">
        <v>23000</v>
      </c>
      <c r="E51" s="38">
        <f>E52+E53</f>
        <v>7558.56</v>
      </c>
      <c r="F51" s="39">
        <f t="shared" si="0"/>
        <v>15441.439999999999</v>
      </c>
    </row>
    <row r="52" spans="1:6" ht="41.4" customHeight="1" x14ac:dyDescent="0.25">
      <c r="A52" s="35" t="s">
        <v>67</v>
      </c>
      <c r="B52" s="36" t="s">
        <v>31</v>
      </c>
      <c r="C52" s="37" t="s">
        <v>495</v>
      </c>
      <c r="D52" s="38" t="s">
        <v>40</v>
      </c>
      <c r="E52" s="38">
        <v>7324</v>
      </c>
      <c r="F52" s="39" t="str">
        <f t="shared" si="0"/>
        <v>-</v>
      </c>
    </row>
    <row r="53" spans="1:6" ht="28.8" customHeight="1" x14ac:dyDescent="0.25">
      <c r="A53" s="35" t="s">
        <v>68</v>
      </c>
      <c r="B53" s="36" t="s">
        <v>31</v>
      </c>
      <c r="C53" s="37" t="s">
        <v>496</v>
      </c>
      <c r="D53" s="38" t="s">
        <v>40</v>
      </c>
      <c r="E53" s="38">
        <v>234.56</v>
      </c>
      <c r="F53" s="39" t="str">
        <f t="shared" ref="F53:F83" si="1">IF(OR(D53="-",IF(E53="-",0,E53)&gt;=IF(D53="-",0,D53)),"-",IF(D53="-",0,D53)-IF(E53="-",0,E53))</f>
        <v>-</v>
      </c>
    </row>
    <row r="54" spans="1:6" ht="17.399999999999999" customHeight="1" x14ac:dyDescent="0.25">
      <c r="A54" s="35" t="s">
        <v>69</v>
      </c>
      <c r="B54" s="36" t="s">
        <v>31</v>
      </c>
      <c r="C54" s="37" t="s">
        <v>497</v>
      </c>
      <c r="D54" s="38">
        <v>871000</v>
      </c>
      <c r="E54" s="38">
        <f>E55+E56</f>
        <v>140013.41</v>
      </c>
      <c r="F54" s="39">
        <f t="shared" si="1"/>
        <v>730986.59</v>
      </c>
    </row>
    <row r="55" spans="1:6" ht="42.6" customHeight="1" x14ac:dyDescent="0.25">
      <c r="A55" s="35" t="s">
        <v>70</v>
      </c>
      <c r="B55" s="36" t="s">
        <v>31</v>
      </c>
      <c r="C55" s="37" t="s">
        <v>498</v>
      </c>
      <c r="D55" s="38" t="s">
        <v>40</v>
      </c>
      <c r="E55" s="38">
        <v>132580.28</v>
      </c>
      <c r="F55" s="39" t="str">
        <f t="shared" si="1"/>
        <v>-</v>
      </c>
    </row>
    <row r="56" spans="1:6" ht="28.2" customHeight="1" x14ac:dyDescent="0.25">
      <c r="A56" s="35" t="s">
        <v>71</v>
      </c>
      <c r="B56" s="36" t="s">
        <v>31</v>
      </c>
      <c r="C56" s="37" t="s">
        <v>499</v>
      </c>
      <c r="D56" s="38" t="s">
        <v>40</v>
      </c>
      <c r="E56" s="38">
        <v>7433.13</v>
      </c>
      <c r="F56" s="39" t="str">
        <f t="shared" si="1"/>
        <v>-</v>
      </c>
    </row>
    <row r="57" spans="1:6" ht="16.2" customHeight="1" x14ac:dyDescent="0.25">
      <c r="A57" s="35" t="s">
        <v>72</v>
      </c>
      <c r="B57" s="36" t="s">
        <v>31</v>
      </c>
      <c r="C57" s="37" t="s">
        <v>73</v>
      </c>
      <c r="D57" s="38">
        <v>2789600</v>
      </c>
      <c r="E57" s="38">
        <f>E58+E62</f>
        <v>388462.38</v>
      </c>
      <c r="F57" s="39">
        <f t="shared" si="1"/>
        <v>2401137.62</v>
      </c>
    </row>
    <row r="58" spans="1:6" ht="20.399999999999999" customHeight="1" x14ac:dyDescent="0.25">
      <c r="A58" s="35" t="s">
        <v>74</v>
      </c>
      <c r="B58" s="36" t="s">
        <v>31</v>
      </c>
      <c r="C58" s="37" t="s">
        <v>500</v>
      </c>
      <c r="D58" s="38">
        <v>654000</v>
      </c>
      <c r="E58" s="38">
        <f>E59</f>
        <v>280191.40000000002</v>
      </c>
      <c r="F58" s="39">
        <f t="shared" si="1"/>
        <v>373808.6</v>
      </c>
    </row>
    <row r="59" spans="1:6" ht="31.2" customHeight="1" x14ac:dyDescent="0.25">
      <c r="A59" s="35" t="s">
        <v>75</v>
      </c>
      <c r="B59" s="36" t="s">
        <v>31</v>
      </c>
      <c r="C59" s="37" t="s">
        <v>501</v>
      </c>
      <c r="D59" s="38">
        <v>654000</v>
      </c>
      <c r="E59" s="38">
        <f>E60+E61</f>
        <v>280191.40000000002</v>
      </c>
      <c r="F59" s="39">
        <f t="shared" si="1"/>
        <v>373808.6</v>
      </c>
    </row>
    <row r="60" spans="1:6" ht="47.4" customHeight="1" x14ac:dyDescent="0.25">
      <c r="A60" s="35" t="s">
        <v>203</v>
      </c>
      <c r="B60" s="36"/>
      <c r="C60" s="37" t="s">
        <v>502</v>
      </c>
      <c r="D60" s="38" t="s">
        <v>40</v>
      </c>
      <c r="E60" s="38">
        <v>280191.28000000003</v>
      </c>
      <c r="F60" s="39" t="s">
        <v>40</v>
      </c>
    </row>
    <row r="61" spans="1:6" ht="39" customHeight="1" x14ac:dyDescent="0.25">
      <c r="A61" s="35" t="s">
        <v>202</v>
      </c>
      <c r="B61" s="36" t="s">
        <v>31</v>
      </c>
      <c r="C61" s="37" t="s">
        <v>503</v>
      </c>
      <c r="D61" s="38" t="s">
        <v>40</v>
      </c>
      <c r="E61" s="38">
        <v>0.12</v>
      </c>
      <c r="F61" s="39" t="s">
        <v>40</v>
      </c>
    </row>
    <row r="62" spans="1:6" ht="21" customHeight="1" x14ac:dyDescent="0.25">
      <c r="A62" s="35" t="s">
        <v>76</v>
      </c>
      <c r="B62" s="36" t="s">
        <v>31</v>
      </c>
      <c r="C62" s="37" t="s">
        <v>77</v>
      </c>
      <c r="D62" s="38">
        <v>2135600</v>
      </c>
      <c r="E62" s="38">
        <f>E63</f>
        <v>108270.98000000001</v>
      </c>
      <c r="F62" s="39">
        <f t="shared" si="1"/>
        <v>2027329.02</v>
      </c>
    </row>
    <row r="63" spans="1:6" ht="28.2" customHeight="1" x14ac:dyDescent="0.25">
      <c r="A63" s="35" t="s">
        <v>78</v>
      </c>
      <c r="B63" s="36" t="s">
        <v>31</v>
      </c>
      <c r="C63" s="37" t="s">
        <v>79</v>
      </c>
      <c r="D63" s="38">
        <v>2135600</v>
      </c>
      <c r="E63" s="38">
        <f>E64+E65</f>
        <v>108270.98000000001</v>
      </c>
      <c r="F63" s="39">
        <f t="shared" si="1"/>
        <v>2027329.02</v>
      </c>
    </row>
    <row r="64" spans="1:6" ht="60.6" customHeight="1" x14ac:dyDescent="0.25">
      <c r="A64" s="35" t="s">
        <v>204</v>
      </c>
      <c r="B64" s="36" t="s">
        <v>31</v>
      </c>
      <c r="C64" s="37" t="s">
        <v>504</v>
      </c>
      <c r="D64" s="38" t="s">
        <v>40</v>
      </c>
      <c r="E64" s="38">
        <v>101711.41</v>
      </c>
      <c r="F64" s="39" t="str">
        <f t="shared" si="1"/>
        <v>-</v>
      </c>
    </row>
    <row r="65" spans="1:6" ht="43.2" customHeight="1" x14ac:dyDescent="0.25">
      <c r="A65" s="35" t="s">
        <v>205</v>
      </c>
      <c r="B65" s="36" t="s">
        <v>31</v>
      </c>
      <c r="C65" s="37" t="s">
        <v>505</v>
      </c>
      <c r="D65" s="38" t="s">
        <v>40</v>
      </c>
      <c r="E65" s="38">
        <v>6559.57</v>
      </c>
      <c r="F65" s="39" t="str">
        <f t="shared" si="1"/>
        <v>-</v>
      </c>
    </row>
    <row r="66" spans="1:6" ht="42" customHeight="1" x14ac:dyDescent="0.25">
      <c r="A66" s="35" t="s">
        <v>80</v>
      </c>
      <c r="B66" s="36" t="s">
        <v>31</v>
      </c>
      <c r="C66" s="37" t="s">
        <v>81</v>
      </c>
      <c r="D66" s="38">
        <v>305500</v>
      </c>
      <c r="E66" s="38">
        <v>162708.54999999999</v>
      </c>
      <c r="F66" s="39">
        <f t="shared" si="1"/>
        <v>142791.45000000001</v>
      </c>
    </row>
    <row r="67" spans="1:6" ht="69" customHeight="1" x14ac:dyDescent="0.25">
      <c r="A67" s="40" t="s">
        <v>82</v>
      </c>
      <c r="B67" s="36" t="s">
        <v>31</v>
      </c>
      <c r="C67" s="37" t="s">
        <v>83</v>
      </c>
      <c r="D67" s="38">
        <v>305500</v>
      </c>
      <c r="E67" s="38">
        <v>133798.54999999999</v>
      </c>
      <c r="F67" s="39">
        <f t="shared" si="1"/>
        <v>171701.45</v>
      </c>
    </row>
    <row r="68" spans="1:6" ht="51.6" x14ac:dyDescent="0.25">
      <c r="A68" s="35" t="s">
        <v>84</v>
      </c>
      <c r="B68" s="36" t="s">
        <v>31</v>
      </c>
      <c r="C68" s="37" t="s">
        <v>506</v>
      </c>
      <c r="D68" s="38">
        <v>242500</v>
      </c>
      <c r="E68" s="38">
        <v>102321.83</v>
      </c>
      <c r="F68" s="39">
        <f t="shared" si="1"/>
        <v>140178.16999999998</v>
      </c>
    </row>
    <row r="69" spans="1:6" ht="61.8" x14ac:dyDescent="0.25">
      <c r="A69" s="40" t="s">
        <v>85</v>
      </c>
      <c r="B69" s="36" t="s">
        <v>31</v>
      </c>
      <c r="C69" s="37" t="s">
        <v>507</v>
      </c>
      <c r="D69" s="38">
        <v>242500</v>
      </c>
      <c r="E69" s="38">
        <v>102321.83</v>
      </c>
      <c r="F69" s="39">
        <f t="shared" si="1"/>
        <v>140178.16999999998</v>
      </c>
    </row>
    <row r="70" spans="1:6" ht="44.4" customHeight="1" x14ac:dyDescent="0.25">
      <c r="A70" s="35" t="s">
        <v>86</v>
      </c>
      <c r="B70" s="36" t="s">
        <v>31</v>
      </c>
      <c r="C70" s="37" t="s">
        <v>508</v>
      </c>
      <c r="D70" s="38">
        <v>63000</v>
      </c>
      <c r="E70" s="38">
        <v>31476.720000000001</v>
      </c>
      <c r="F70" s="39">
        <f t="shared" si="1"/>
        <v>31523.279999999999</v>
      </c>
    </row>
    <row r="71" spans="1:6" ht="31.2" customHeight="1" x14ac:dyDescent="0.25">
      <c r="A71" s="35" t="s">
        <v>87</v>
      </c>
      <c r="B71" s="36" t="s">
        <v>31</v>
      </c>
      <c r="C71" s="37" t="s">
        <v>509</v>
      </c>
      <c r="D71" s="38">
        <v>63000</v>
      </c>
      <c r="E71" s="38">
        <v>31476.720000000001</v>
      </c>
      <c r="F71" s="39">
        <f t="shared" si="1"/>
        <v>31523.279999999999</v>
      </c>
    </row>
    <row r="72" spans="1:6" ht="73.8" customHeight="1" x14ac:dyDescent="0.25">
      <c r="A72" s="40" t="s">
        <v>88</v>
      </c>
      <c r="B72" s="36" t="s">
        <v>31</v>
      </c>
      <c r="C72" s="37" t="s">
        <v>510</v>
      </c>
      <c r="D72" s="38" t="s">
        <v>40</v>
      </c>
      <c r="E72" s="38">
        <v>28910</v>
      </c>
      <c r="F72" s="39" t="str">
        <f t="shared" si="1"/>
        <v>-</v>
      </c>
    </row>
    <row r="73" spans="1:6" ht="82.2" customHeight="1" x14ac:dyDescent="0.25">
      <c r="A73" s="40" t="s">
        <v>89</v>
      </c>
      <c r="B73" s="36" t="s">
        <v>31</v>
      </c>
      <c r="C73" s="37" t="s">
        <v>511</v>
      </c>
      <c r="D73" s="38" t="s">
        <v>40</v>
      </c>
      <c r="E73" s="38">
        <v>28910</v>
      </c>
      <c r="F73" s="39" t="str">
        <f t="shared" si="1"/>
        <v>-</v>
      </c>
    </row>
    <row r="74" spans="1:6" ht="69" customHeight="1" x14ac:dyDescent="0.25">
      <c r="A74" s="40" t="s">
        <v>90</v>
      </c>
      <c r="B74" s="36" t="s">
        <v>31</v>
      </c>
      <c r="C74" s="37" t="s">
        <v>512</v>
      </c>
      <c r="D74" s="38" t="s">
        <v>40</v>
      </c>
      <c r="E74" s="38">
        <v>5139.0200000000004</v>
      </c>
      <c r="F74" s="39" t="str">
        <f t="shared" si="1"/>
        <v>-</v>
      </c>
    </row>
    <row r="75" spans="1:6" ht="22.8" customHeight="1" x14ac:dyDescent="0.25">
      <c r="A75" s="35" t="s">
        <v>91</v>
      </c>
      <c r="B75" s="36" t="s">
        <v>31</v>
      </c>
      <c r="C75" s="37" t="s">
        <v>513</v>
      </c>
      <c r="D75" s="38">
        <f>D76</f>
        <v>27392900</v>
      </c>
      <c r="E75" s="38">
        <v>9933085.1799999997</v>
      </c>
      <c r="F75" s="39">
        <f t="shared" si="1"/>
        <v>17459814.82</v>
      </c>
    </row>
    <row r="76" spans="1:6" ht="28.8" customHeight="1" x14ac:dyDescent="0.25">
      <c r="A76" s="35" t="s">
        <v>92</v>
      </c>
      <c r="B76" s="36" t="s">
        <v>31</v>
      </c>
      <c r="C76" s="37" t="s">
        <v>514</v>
      </c>
      <c r="D76" s="38">
        <f>D77+D82+D87</f>
        <v>27392900</v>
      </c>
      <c r="E76" s="38">
        <v>9933085.1799999997</v>
      </c>
      <c r="F76" s="39">
        <f t="shared" si="1"/>
        <v>17459814.82</v>
      </c>
    </row>
    <row r="77" spans="1:6" ht="28.2" customHeight="1" x14ac:dyDescent="0.25">
      <c r="A77" s="35" t="s">
        <v>93</v>
      </c>
      <c r="B77" s="36" t="s">
        <v>31</v>
      </c>
      <c r="C77" s="37" t="s">
        <v>515</v>
      </c>
      <c r="D77" s="38">
        <v>5673200</v>
      </c>
      <c r="E77" s="38">
        <v>3764500</v>
      </c>
      <c r="F77" s="39">
        <f t="shared" si="1"/>
        <v>1908700</v>
      </c>
    </row>
    <row r="78" spans="1:6" ht="21" customHeight="1" x14ac:dyDescent="0.25">
      <c r="A78" s="35" t="s">
        <v>94</v>
      </c>
      <c r="B78" s="36" t="s">
        <v>31</v>
      </c>
      <c r="C78" s="37" t="s">
        <v>516</v>
      </c>
      <c r="D78" s="38">
        <v>5588700</v>
      </c>
      <c r="E78" s="38">
        <v>3680000</v>
      </c>
      <c r="F78" s="39">
        <f t="shared" si="1"/>
        <v>1908700</v>
      </c>
    </row>
    <row r="79" spans="1:6" ht="30" customHeight="1" x14ac:dyDescent="0.25">
      <c r="A79" s="35" t="s">
        <v>95</v>
      </c>
      <c r="B79" s="36" t="s">
        <v>31</v>
      </c>
      <c r="C79" s="37" t="s">
        <v>517</v>
      </c>
      <c r="D79" s="38">
        <v>5588700</v>
      </c>
      <c r="E79" s="38">
        <v>3680000</v>
      </c>
      <c r="F79" s="39">
        <f t="shared" si="1"/>
        <v>1908700</v>
      </c>
    </row>
    <row r="80" spans="1:6" ht="33.6" customHeight="1" x14ac:dyDescent="0.25">
      <c r="A80" s="35" t="s">
        <v>96</v>
      </c>
      <c r="B80" s="36" t="s">
        <v>31</v>
      </c>
      <c r="C80" s="37" t="s">
        <v>518</v>
      </c>
      <c r="D80" s="38">
        <v>84500</v>
      </c>
      <c r="E80" s="38">
        <v>84500</v>
      </c>
      <c r="F80" s="39" t="str">
        <f t="shared" si="1"/>
        <v>-</v>
      </c>
    </row>
    <row r="81" spans="1:6" ht="34.200000000000003" customHeight="1" x14ac:dyDescent="0.25">
      <c r="A81" s="35" t="s">
        <v>97</v>
      </c>
      <c r="B81" s="36" t="s">
        <v>31</v>
      </c>
      <c r="C81" s="37" t="s">
        <v>519</v>
      </c>
      <c r="D81" s="38">
        <v>84500</v>
      </c>
      <c r="E81" s="38">
        <v>84500</v>
      </c>
      <c r="F81" s="39" t="str">
        <f t="shared" si="1"/>
        <v>-</v>
      </c>
    </row>
    <row r="82" spans="1:6" ht="27" customHeight="1" x14ac:dyDescent="0.25">
      <c r="A82" s="35" t="s">
        <v>98</v>
      </c>
      <c r="B82" s="36" t="s">
        <v>31</v>
      </c>
      <c r="C82" s="37" t="s">
        <v>520</v>
      </c>
      <c r="D82" s="38">
        <f>D83+D85</f>
        <v>255600</v>
      </c>
      <c r="E82" s="38">
        <v>139252.57999999999</v>
      </c>
      <c r="F82" s="39">
        <f t="shared" si="1"/>
        <v>116347.42000000001</v>
      </c>
    </row>
    <row r="83" spans="1:6" ht="34.799999999999997" customHeight="1" x14ac:dyDescent="0.25">
      <c r="A83" s="35" t="s">
        <v>99</v>
      </c>
      <c r="B83" s="36" t="s">
        <v>31</v>
      </c>
      <c r="C83" s="37" t="s">
        <v>521</v>
      </c>
      <c r="D83" s="38">
        <v>200</v>
      </c>
      <c r="E83" s="38">
        <v>200</v>
      </c>
      <c r="F83" s="39" t="str">
        <f t="shared" si="1"/>
        <v>-</v>
      </c>
    </row>
    <row r="84" spans="1:6" ht="30" customHeight="1" x14ac:dyDescent="0.25">
      <c r="A84" s="35" t="s">
        <v>100</v>
      </c>
      <c r="B84" s="36" t="s">
        <v>31</v>
      </c>
      <c r="C84" s="37" t="s">
        <v>522</v>
      </c>
      <c r="D84" s="38">
        <v>200</v>
      </c>
      <c r="E84" s="38">
        <v>200</v>
      </c>
      <c r="F84" s="39" t="str">
        <f t="shared" ref="F84:F89" si="2">IF(OR(D84="-",IF(E84="-",0,E84)&gt;=IF(D84="-",0,D84)),"-",IF(D84="-",0,D84)-IF(E84="-",0,E84))</f>
        <v>-</v>
      </c>
    </row>
    <row r="85" spans="1:6" ht="31.2" x14ac:dyDescent="0.25">
      <c r="A85" s="35" t="s">
        <v>101</v>
      </c>
      <c r="B85" s="36" t="s">
        <v>31</v>
      </c>
      <c r="C85" s="37" t="s">
        <v>523</v>
      </c>
      <c r="D85" s="38">
        <f>D86</f>
        <v>255400</v>
      </c>
      <c r="E85" s="38">
        <v>139052.57999999999</v>
      </c>
      <c r="F85" s="39">
        <f t="shared" si="2"/>
        <v>116347.42000000001</v>
      </c>
    </row>
    <row r="86" spans="1:6" ht="39" customHeight="1" x14ac:dyDescent="0.25">
      <c r="A86" s="35" t="s">
        <v>102</v>
      </c>
      <c r="B86" s="36" t="s">
        <v>31</v>
      </c>
      <c r="C86" s="37" t="s">
        <v>524</v>
      </c>
      <c r="D86" s="38">
        <v>255400</v>
      </c>
      <c r="E86" s="38">
        <v>139052.57999999999</v>
      </c>
      <c r="F86" s="39">
        <f t="shared" si="2"/>
        <v>116347.42000000001</v>
      </c>
    </row>
    <row r="87" spans="1:6" ht="20.399999999999999" customHeight="1" x14ac:dyDescent="0.25">
      <c r="A87" s="35" t="s">
        <v>103</v>
      </c>
      <c r="B87" s="36" t="s">
        <v>31</v>
      </c>
      <c r="C87" s="37" t="s">
        <v>525</v>
      </c>
      <c r="D87" s="38">
        <f>D88</f>
        <v>21464100</v>
      </c>
      <c r="E87" s="38">
        <v>6029332.5999999996</v>
      </c>
      <c r="F87" s="39">
        <f t="shared" si="2"/>
        <v>15434767.4</v>
      </c>
    </row>
    <row r="88" spans="1:6" ht="21" x14ac:dyDescent="0.25">
      <c r="A88" s="35" t="s">
        <v>104</v>
      </c>
      <c r="B88" s="36" t="s">
        <v>31</v>
      </c>
      <c r="C88" s="37" t="s">
        <v>526</v>
      </c>
      <c r="D88" s="38">
        <f>D89</f>
        <v>21464100</v>
      </c>
      <c r="E88" s="38">
        <v>6029332.5999999996</v>
      </c>
      <c r="F88" s="39">
        <f t="shared" si="2"/>
        <v>15434767.4</v>
      </c>
    </row>
    <row r="89" spans="1:6" ht="33" customHeight="1" x14ac:dyDescent="0.25">
      <c r="A89" s="35" t="s">
        <v>105</v>
      </c>
      <c r="B89" s="36" t="s">
        <v>31</v>
      </c>
      <c r="C89" s="37" t="s">
        <v>527</v>
      </c>
      <c r="D89" s="38">
        <v>21464100</v>
      </c>
      <c r="E89" s="38">
        <v>6029332.5999999996</v>
      </c>
      <c r="F89" s="39">
        <f t="shared" si="2"/>
        <v>15434767.4</v>
      </c>
    </row>
    <row r="90" spans="1:6" ht="12.75" customHeight="1" x14ac:dyDescent="0.25">
      <c r="A90" s="41"/>
      <c r="B90" s="42"/>
      <c r="C90" s="42"/>
      <c r="D90" s="43"/>
      <c r="E90" s="43"/>
      <c r="F90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 F30 F27:F28 F40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2"/>
  <sheetViews>
    <sheetView showGridLines="0" tabSelected="1" view="pageBreakPreview" topLeftCell="A180" zoomScale="60" zoomScaleNormal="100" workbookViewId="0">
      <selection activeCell="E189" sqref="E189"/>
    </sheetView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  <col min="257" max="257" width="45.6640625" customWidth="1"/>
    <col min="258" max="258" width="4.33203125" customWidth="1"/>
    <col min="259" max="259" width="40.6640625" customWidth="1"/>
    <col min="260" max="260" width="18.88671875" customWidth="1"/>
    <col min="261" max="262" width="18.6640625" customWidth="1"/>
    <col min="513" max="513" width="45.6640625" customWidth="1"/>
    <col min="514" max="514" width="4.33203125" customWidth="1"/>
    <col min="515" max="515" width="40.6640625" customWidth="1"/>
    <col min="516" max="516" width="18.88671875" customWidth="1"/>
    <col min="517" max="518" width="18.6640625" customWidth="1"/>
    <col min="769" max="769" width="45.6640625" customWidth="1"/>
    <col min="770" max="770" width="4.33203125" customWidth="1"/>
    <col min="771" max="771" width="40.6640625" customWidth="1"/>
    <col min="772" max="772" width="18.88671875" customWidth="1"/>
    <col min="773" max="774" width="18.6640625" customWidth="1"/>
    <col min="1025" max="1025" width="45.6640625" customWidth="1"/>
    <col min="1026" max="1026" width="4.33203125" customWidth="1"/>
    <col min="1027" max="1027" width="40.6640625" customWidth="1"/>
    <col min="1028" max="1028" width="18.88671875" customWidth="1"/>
    <col min="1029" max="1030" width="18.6640625" customWidth="1"/>
    <col min="1281" max="1281" width="45.6640625" customWidth="1"/>
    <col min="1282" max="1282" width="4.33203125" customWidth="1"/>
    <col min="1283" max="1283" width="40.6640625" customWidth="1"/>
    <col min="1284" max="1284" width="18.88671875" customWidth="1"/>
    <col min="1285" max="1286" width="18.6640625" customWidth="1"/>
    <col min="1537" max="1537" width="45.6640625" customWidth="1"/>
    <col min="1538" max="1538" width="4.33203125" customWidth="1"/>
    <col min="1539" max="1539" width="40.6640625" customWidth="1"/>
    <col min="1540" max="1540" width="18.88671875" customWidth="1"/>
    <col min="1541" max="1542" width="18.6640625" customWidth="1"/>
    <col min="1793" max="1793" width="45.6640625" customWidth="1"/>
    <col min="1794" max="1794" width="4.33203125" customWidth="1"/>
    <col min="1795" max="1795" width="40.6640625" customWidth="1"/>
    <col min="1796" max="1796" width="18.88671875" customWidth="1"/>
    <col min="1797" max="1798" width="18.6640625" customWidth="1"/>
    <col min="2049" max="2049" width="45.6640625" customWidth="1"/>
    <col min="2050" max="2050" width="4.33203125" customWidth="1"/>
    <col min="2051" max="2051" width="40.6640625" customWidth="1"/>
    <col min="2052" max="2052" width="18.88671875" customWidth="1"/>
    <col min="2053" max="2054" width="18.6640625" customWidth="1"/>
    <col min="2305" max="2305" width="45.6640625" customWidth="1"/>
    <col min="2306" max="2306" width="4.33203125" customWidth="1"/>
    <col min="2307" max="2307" width="40.6640625" customWidth="1"/>
    <col min="2308" max="2308" width="18.88671875" customWidth="1"/>
    <col min="2309" max="2310" width="18.6640625" customWidth="1"/>
    <col min="2561" max="2561" width="45.6640625" customWidth="1"/>
    <col min="2562" max="2562" width="4.33203125" customWidth="1"/>
    <col min="2563" max="2563" width="40.6640625" customWidth="1"/>
    <col min="2564" max="2564" width="18.88671875" customWidth="1"/>
    <col min="2565" max="2566" width="18.6640625" customWidth="1"/>
    <col min="2817" max="2817" width="45.6640625" customWidth="1"/>
    <col min="2818" max="2818" width="4.33203125" customWidth="1"/>
    <col min="2819" max="2819" width="40.6640625" customWidth="1"/>
    <col min="2820" max="2820" width="18.88671875" customWidth="1"/>
    <col min="2821" max="2822" width="18.6640625" customWidth="1"/>
    <col min="3073" max="3073" width="45.6640625" customWidth="1"/>
    <col min="3074" max="3074" width="4.33203125" customWidth="1"/>
    <col min="3075" max="3075" width="40.6640625" customWidth="1"/>
    <col min="3076" max="3076" width="18.88671875" customWidth="1"/>
    <col min="3077" max="3078" width="18.6640625" customWidth="1"/>
    <col min="3329" max="3329" width="45.6640625" customWidth="1"/>
    <col min="3330" max="3330" width="4.33203125" customWidth="1"/>
    <col min="3331" max="3331" width="40.6640625" customWidth="1"/>
    <col min="3332" max="3332" width="18.88671875" customWidth="1"/>
    <col min="3333" max="3334" width="18.6640625" customWidth="1"/>
    <col min="3585" max="3585" width="45.6640625" customWidth="1"/>
    <col min="3586" max="3586" width="4.33203125" customWidth="1"/>
    <col min="3587" max="3587" width="40.6640625" customWidth="1"/>
    <col min="3588" max="3588" width="18.88671875" customWidth="1"/>
    <col min="3589" max="3590" width="18.6640625" customWidth="1"/>
    <col min="3841" max="3841" width="45.6640625" customWidth="1"/>
    <col min="3842" max="3842" width="4.33203125" customWidth="1"/>
    <col min="3843" max="3843" width="40.6640625" customWidth="1"/>
    <col min="3844" max="3844" width="18.88671875" customWidth="1"/>
    <col min="3845" max="3846" width="18.6640625" customWidth="1"/>
    <col min="4097" max="4097" width="45.6640625" customWidth="1"/>
    <col min="4098" max="4098" width="4.33203125" customWidth="1"/>
    <col min="4099" max="4099" width="40.6640625" customWidth="1"/>
    <col min="4100" max="4100" width="18.88671875" customWidth="1"/>
    <col min="4101" max="4102" width="18.6640625" customWidth="1"/>
    <col min="4353" max="4353" width="45.6640625" customWidth="1"/>
    <col min="4354" max="4354" width="4.33203125" customWidth="1"/>
    <col min="4355" max="4355" width="40.6640625" customWidth="1"/>
    <col min="4356" max="4356" width="18.88671875" customWidth="1"/>
    <col min="4357" max="4358" width="18.6640625" customWidth="1"/>
    <col min="4609" max="4609" width="45.6640625" customWidth="1"/>
    <col min="4610" max="4610" width="4.33203125" customWidth="1"/>
    <col min="4611" max="4611" width="40.6640625" customWidth="1"/>
    <col min="4612" max="4612" width="18.88671875" customWidth="1"/>
    <col min="4613" max="4614" width="18.6640625" customWidth="1"/>
    <col min="4865" max="4865" width="45.6640625" customWidth="1"/>
    <col min="4866" max="4866" width="4.33203125" customWidth="1"/>
    <col min="4867" max="4867" width="40.6640625" customWidth="1"/>
    <col min="4868" max="4868" width="18.88671875" customWidth="1"/>
    <col min="4869" max="4870" width="18.6640625" customWidth="1"/>
    <col min="5121" max="5121" width="45.6640625" customWidth="1"/>
    <col min="5122" max="5122" width="4.33203125" customWidth="1"/>
    <col min="5123" max="5123" width="40.6640625" customWidth="1"/>
    <col min="5124" max="5124" width="18.88671875" customWidth="1"/>
    <col min="5125" max="5126" width="18.6640625" customWidth="1"/>
    <col min="5377" max="5377" width="45.6640625" customWidth="1"/>
    <col min="5378" max="5378" width="4.33203125" customWidth="1"/>
    <col min="5379" max="5379" width="40.6640625" customWidth="1"/>
    <col min="5380" max="5380" width="18.88671875" customWidth="1"/>
    <col min="5381" max="5382" width="18.6640625" customWidth="1"/>
    <col min="5633" max="5633" width="45.6640625" customWidth="1"/>
    <col min="5634" max="5634" width="4.33203125" customWidth="1"/>
    <col min="5635" max="5635" width="40.6640625" customWidth="1"/>
    <col min="5636" max="5636" width="18.88671875" customWidth="1"/>
    <col min="5637" max="5638" width="18.6640625" customWidth="1"/>
    <col min="5889" max="5889" width="45.6640625" customWidth="1"/>
    <col min="5890" max="5890" width="4.33203125" customWidth="1"/>
    <col min="5891" max="5891" width="40.6640625" customWidth="1"/>
    <col min="5892" max="5892" width="18.88671875" customWidth="1"/>
    <col min="5893" max="5894" width="18.6640625" customWidth="1"/>
    <col min="6145" max="6145" width="45.6640625" customWidth="1"/>
    <col min="6146" max="6146" width="4.33203125" customWidth="1"/>
    <col min="6147" max="6147" width="40.6640625" customWidth="1"/>
    <col min="6148" max="6148" width="18.88671875" customWidth="1"/>
    <col min="6149" max="6150" width="18.6640625" customWidth="1"/>
    <col min="6401" max="6401" width="45.6640625" customWidth="1"/>
    <col min="6402" max="6402" width="4.33203125" customWidth="1"/>
    <col min="6403" max="6403" width="40.6640625" customWidth="1"/>
    <col min="6404" max="6404" width="18.88671875" customWidth="1"/>
    <col min="6405" max="6406" width="18.6640625" customWidth="1"/>
    <col min="6657" max="6657" width="45.6640625" customWidth="1"/>
    <col min="6658" max="6658" width="4.33203125" customWidth="1"/>
    <col min="6659" max="6659" width="40.6640625" customWidth="1"/>
    <col min="6660" max="6660" width="18.88671875" customWidth="1"/>
    <col min="6661" max="6662" width="18.6640625" customWidth="1"/>
    <col min="6913" max="6913" width="45.6640625" customWidth="1"/>
    <col min="6914" max="6914" width="4.33203125" customWidth="1"/>
    <col min="6915" max="6915" width="40.6640625" customWidth="1"/>
    <col min="6916" max="6916" width="18.88671875" customWidth="1"/>
    <col min="6917" max="6918" width="18.6640625" customWidth="1"/>
    <col min="7169" max="7169" width="45.6640625" customWidth="1"/>
    <col min="7170" max="7170" width="4.33203125" customWidth="1"/>
    <col min="7171" max="7171" width="40.6640625" customWidth="1"/>
    <col min="7172" max="7172" width="18.88671875" customWidth="1"/>
    <col min="7173" max="7174" width="18.6640625" customWidth="1"/>
    <col min="7425" max="7425" width="45.6640625" customWidth="1"/>
    <col min="7426" max="7426" width="4.33203125" customWidth="1"/>
    <col min="7427" max="7427" width="40.6640625" customWidth="1"/>
    <col min="7428" max="7428" width="18.88671875" customWidth="1"/>
    <col min="7429" max="7430" width="18.6640625" customWidth="1"/>
    <col min="7681" max="7681" width="45.6640625" customWidth="1"/>
    <col min="7682" max="7682" width="4.33203125" customWidth="1"/>
    <col min="7683" max="7683" width="40.6640625" customWidth="1"/>
    <col min="7684" max="7684" width="18.88671875" customWidth="1"/>
    <col min="7685" max="7686" width="18.6640625" customWidth="1"/>
    <col min="7937" max="7937" width="45.6640625" customWidth="1"/>
    <col min="7938" max="7938" width="4.33203125" customWidth="1"/>
    <col min="7939" max="7939" width="40.6640625" customWidth="1"/>
    <col min="7940" max="7940" width="18.88671875" customWidth="1"/>
    <col min="7941" max="7942" width="18.6640625" customWidth="1"/>
    <col min="8193" max="8193" width="45.6640625" customWidth="1"/>
    <col min="8194" max="8194" width="4.33203125" customWidth="1"/>
    <col min="8195" max="8195" width="40.6640625" customWidth="1"/>
    <col min="8196" max="8196" width="18.88671875" customWidth="1"/>
    <col min="8197" max="8198" width="18.6640625" customWidth="1"/>
    <col min="8449" max="8449" width="45.6640625" customWidth="1"/>
    <col min="8450" max="8450" width="4.33203125" customWidth="1"/>
    <col min="8451" max="8451" width="40.6640625" customWidth="1"/>
    <col min="8452" max="8452" width="18.88671875" customWidth="1"/>
    <col min="8453" max="8454" width="18.6640625" customWidth="1"/>
    <col min="8705" max="8705" width="45.6640625" customWidth="1"/>
    <col min="8706" max="8706" width="4.33203125" customWidth="1"/>
    <col min="8707" max="8707" width="40.6640625" customWidth="1"/>
    <col min="8708" max="8708" width="18.88671875" customWidth="1"/>
    <col min="8709" max="8710" width="18.6640625" customWidth="1"/>
    <col min="8961" max="8961" width="45.6640625" customWidth="1"/>
    <col min="8962" max="8962" width="4.33203125" customWidth="1"/>
    <col min="8963" max="8963" width="40.6640625" customWidth="1"/>
    <col min="8964" max="8964" width="18.88671875" customWidth="1"/>
    <col min="8965" max="8966" width="18.6640625" customWidth="1"/>
    <col min="9217" max="9217" width="45.6640625" customWidth="1"/>
    <col min="9218" max="9218" width="4.33203125" customWidth="1"/>
    <col min="9219" max="9219" width="40.6640625" customWidth="1"/>
    <col min="9220" max="9220" width="18.88671875" customWidth="1"/>
    <col min="9221" max="9222" width="18.6640625" customWidth="1"/>
    <col min="9473" max="9473" width="45.6640625" customWidth="1"/>
    <col min="9474" max="9474" width="4.33203125" customWidth="1"/>
    <col min="9475" max="9475" width="40.6640625" customWidth="1"/>
    <col min="9476" max="9476" width="18.88671875" customWidth="1"/>
    <col min="9477" max="9478" width="18.6640625" customWidth="1"/>
    <col min="9729" max="9729" width="45.6640625" customWidth="1"/>
    <col min="9730" max="9730" width="4.33203125" customWidth="1"/>
    <col min="9731" max="9731" width="40.6640625" customWidth="1"/>
    <col min="9732" max="9732" width="18.88671875" customWidth="1"/>
    <col min="9733" max="9734" width="18.6640625" customWidth="1"/>
    <col min="9985" max="9985" width="45.6640625" customWidth="1"/>
    <col min="9986" max="9986" width="4.33203125" customWidth="1"/>
    <col min="9987" max="9987" width="40.6640625" customWidth="1"/>
    <col min="9988" max="9988" width="18.88671875" customWidth="1"/>
    <col min="9989" max="9990" width="18.6640625" customWidth="1"/>
    <col min="10241" max="10241" width="45.6640625" customWidth="1"/>
    <col min="10242" max="10242" width="4.33203125" customWidth="1"/>
    <col min="10243" max="10243" width="40.6640625" customWidth="1"/>
    <col min="10244" max="10244" width="18.88671875" customWidth="1"/>
    <col min="10245" max="10246" width="18.6640625" customWidth="1"/>
    <col min="10497" max="10497" width="45.6640625" customWidth="1"/>
    <col min="10498" max="10498" width="4.33203125" customWidth="1"/>
    <col min="10499" max="10499" width="40.6640625" customWidth="1"/>
    <col min="10500" max="10500" width="18.88671875" customWidth="1"/>
    <col min="10501" max="10502" width="18.6640625" customWidth="1"/>
    <col min="10753" max="10753" width="45.6640625" customWidth="1"/>
    <col min="10754" max="10754" width="4.33203125" customWidth="1"/>
    <col min="10755" max="10755" width="40.6640625" customWidth="1"/>
    <col min="10756" max="10756" width="18.88671875" customWidth="1"/>
    <col min="10757" max="10758" width="18.6640625" customWidth="1"/>
    <col min="11009" max="11009" width="45.6640625" customWidth="1"/>
    <col min="11010" max="11010" width="4.33203125" customWidth="1"/>
    <col min="11011" max="11011" width="40.6640625" customWidth="1"/>
    <col min="11012" max="11012" width="18.88671875" customWidth="1"/>
    <col min="11013" max="11014" width="18.6640625" customWidth="1"/>
    <col min="11265" max="11265" width="45.6640625" customWidth="1"/>
    <col min="11266" max="11266" width="4.33203125" customWidth="1"/>
    <col min="11267" max="11267" width="40.6640625" customWidth="1"/>
    <col min="11268" max="11268" width="18.88671875" customWidth="1"/>
    <col min="11269" max="11270" width="18.6640625" customWidth="1"/>
    <col min="11521" max="11521" width="45.6640625" customWidth="1"/>
    <col min="11522" max="11522" width="4.33203125" customWidth="1"/>
    <col min="11523" max="11523" width="40.6640625" customWidth="1"/>
    <col min="11524" max="11524" width="18.88671875" customWidth="1"/>
    <col min="11525" max="11526" width="18.6640625" customWidth="1"/>
    <col min="11777" max="11777" width="45.6640625" customWidth="1"/>
    <col min="11778" max="11778" width="4.33203125" customWidth="1"/>
    <col min="11779" max="11779" width="40.6640625" customWidth="1"/>
    <col min="11780" max="11780" width="18.88671875" customWidth="1"/>
    <col min="11781" max="11782" width="18.6640625" customWidth="1"/>
    <col min="12033" max="12033" width="45.6640625" customWidth="1"/>
    <col min="12034" max="12034" width="4.33203125" customWidth="1"/>
    <col min="12035" max="12035" width="40.6640625" customWidth="1"/>
    <col min="12036" max="12036" width="18.88671875" customWidth="1"/>
    <col min="12037" max="12038" width="18.6640625" customWidth="1"/>
    <col min="12289" max="12289" width="45.6640625" customWidth="1"/>
    <col min="12290" max="12290" width="4.33203125" customWidth="1"/>
    <col min="12291" max="12291" width="40.6640625" customWidth="1"/>
    <col min="12292" max="12292" width="18.88671875" customWidth="1"/>
    <col min="12293" max="12294" width="18.6640625" customWidth="1"/>
    <col min="12545" max="12545" width="45.6640625" customWidth="1"/>
    <col min="12546" max="12546" width="4.33203125" customWidth="1"/>
    <col min="12547" max="12547" width="40.6640625" customWidth="1"/>
    <col min="12548" max="12548" width="18.88671875" customWidth="1"/>
    <col min="12549" max="12550" width="18.6640625" customWidth="1"/>
    <col min="12801" max="12801" width="45.6640625" customWidth="1"/>
    <col min="12802" max="12802" width="4.33203125" customWidth="1"/>
    <col min="12803" max="12803" width="40.6640625" customWidth="1"/>
    <col min="12804" max="12804" width="18.88671875" customWidth="1"/>
    <col min="12805" max="12806" width="18.6640625" customWidth="1"/>
    <col min="13057" max="13057" width="45.6640625" customWidth="1"/>
    <col min="13058" max="13058" width="4.33203125" customWidth="1"/>
    <col min="13059" max="13059" width="40.6640625" customWidth="1"/>
    <col min="13060" max="13060" width="18.88671875" customWidth="1"/>
    <col min="13061" max="13062" width="18.6640625" customWidth="1"/>
    <col min="13313" max="13313" width="45.6640625" customWidth="1"/>
    <col min="13314" max="13314" width="4.33203125" customWidth="1"/>
    <col min="13315" max="13315" width="40.6640625" customWidth="1"/>
    <col min="13316" max="13316" width="18.88671875" customWidth="1"/>
    <col min="13317" max="13318" width="18.6640625" customWidth="1"/>
    <col min="13569" max="13569" width="45.6640625" customWidth="1"/>
    <col min="13570" max="13570" width="4.33203125" customWidth="1"/>
    <col min="13571" max="13571" width="40.6640625" customWidth="1"/>
    <col min="13572" max="13572" width="18.88671875" customWidth="1"/>
    <col min="13573" max="13574" width="18.6640625" customWidth="1"/>
    <col min="13825" max="13825" width="45.6640625" customWidth="1"/>
    <col min="13826" max="13826" width="4.33203125" customWidth="1"/>
    <col min="13827" max="13827" width="40.6640625" customWidth="1"/>
    <col min="13828" max="13828" width="18.88671875" customWidth="1"/>
    <col min="13829" max="13830" width="18.6640625" customWidth="1"/>
    <col min="14081" max="14081" width="45.6640625" customWidth="1"/>
    <col min="14082" max="14082" width="4.33203125" customWidth="1"/>
    <col min="14083" max="14083" width="40.6640625" customWidth="1"/>
    <col min="14084" max="14084" width="18.88671875" customWidth="1"/>
    <col min="14085" max="14086" width="18.6640625" customWidth="1"/>
    <col min="14337" max="14337" width="45.6640625" customWidth="1"/>
    <col min="14338" max="14338" width="4.33203125" customWidth="1"/>
    <col min="14339" max="14339" width="40.6640625" customWidth="1"/>
    <col min="14340" max="14340" width="18.88671875" customWidth="1"/>
    <col min="14341" max="14342" width="18.6640625" customWidth="1"/>
    <col min="14593" max="14593" width="45.6640625" customWidth="1"/>
    <col min="14594" max="14594" width="4.33203125" customWidth="1"/>
    <col min="14595" max="14595" width="40.6640625" customWidth="1"/>
    <col min="14596" max="14596" width="18.88671875" customWidth="1"/>
    <col min="14597" max="14598" width="18.6640625" customWidth="1"/>
    <col min="14849" max="14849" width="45.6640625" customWidth="1"/>
    <col min="14850" max="14850" width="4.33203125" customWidth="1"/>
    <col min="14851" max="14851" width="40.6640625" customWidth="1"/>
    <col min="14852" max="14852" width="18.88671875" customWidth="1"/>
    <col min="14853" max="14854" width="18.6640625" customWidth="1"/>
    <col min="15105" max="15105" width="45.6640625" customWidth="1"/>
    <col min="15106" max="15106" width="4.33203125" customWidth="1"/>
    <col min="15107" max="15107" width="40.6640625" customWidth="1"/>
    <col min="15108" max="15108" width="18.88671875" customWidth="1"/>
    <col min="15109" max="15110" width="18.6640625" customWidth="1"/>
    <col min="15361" max="15361" width="45.6640625" customWidth="1"/>
    <col min="15362" max="15362" width="4.33203125" customWidth="1"/>
    <col min="15363" max="15363" width="40.6640625" customWidth="1"/>
    <col min="15364" max="15364" width="18.88671875" customWidth="1"/>
    <col min="15365" max="15366" width="18.6640625" customWidth="1"/>
    <col min="15617" max="15617" width="45.6640625" customWidth="1"/>
    <col min="15618" max="15618" width="4.33203125" customWidth="1"/>
    <col min="15619" max="15619" width="40.6640625" customWidth="1"/>
    <col min="15620" max="15620" width="18.88671875" customWidth="1"/>
    <col min="15621" max="15622" width="18.6640625" customWidth="1"/>
    <col min="15873" max="15873" width="45.6640625" customWidth="1"/>
    <col min="15874" max="15874" width="4.33203125" customWidth="1"/>
    <col min="15875" max="15875" width="40.6640625" customWidth="1"/>
    <col min="15876" max="15876" width="18.88671875" customWidth="1"/>
    <col min="15877" max="15878" width="18.6640625" customWidth="1"/>
    <col min="16129" max="16129" width="45.6640625" customWidth="1"/>
    <col min="16130" max="16130" width="4.33203125" customWidth="1"/>
    <col min="16131" max="16131" width="40.6640625" customWidth="1"/>
    <col min="16132" max="16132" width="18.88671875" customWidth="1"/>
    <col min="16133" max="16134" width="18.6640625" customWidth="1"/>
  </cols>
  <sheetData>
    <row r="2" spans="1:6" ht="15" customHeight="1" x14ac:dyDescent="0.25">
      <c r="A2" s="96" t="s">
        <v>106</v>
      </c>
      <c r="B2" s="96"/>
      <c r="C2" s="96"/>
      <c r="D2" s="96"/>
      <c r="E2" s="88"/>
      <c r="F2" s="14" t="s">
        <v>107</v>
      </c>
    </row>
    <row r="3" spans="1:6" ht="13.5" customHeight="1" thickBot="1" x14ac:dyDescent="0.3">
      <c r="A3" s="5"/>
      <c r="B3" s="5"/>
      <c r="C3" s="44"/>
      <c r="D3" s="10"/>
      <c r="E3" s="10"/>
      <c r="F3" s="10"/>
    </row>
    <row r="4" spans="1:6" ht="10.199999999999999" customHeight="1" x14ac:dyDescent="0.25">
      <c r="A4" s="115" t="s">
        <v>21</v>
      </c>
      <c r="B4" s="101" t="s">
        <v>22</v>
      </c>
      <c r="C4" s="113" t="s">
        <v>108</v>
      </c>
      <c r="D4" s="104" t="s">
        <v>24</v>
      </c>
      <c r="E4" s="118" t="s">
        <v>25</v>
      </c>
      <c r="F4" s="110" t="s">
        <v>26</v>
      </c>
    </row>
    <row r="5" spans="1:6" ht="5.4" customHeight="1" x14ac:dyDescent="0.25">
      <c r="A5" s="116"/>
      <c r="B5" s="102"/>
      <c r="C5" s="114"/>
      <c r="D5" s="105"/>
      <c r="E5" s="119"/>
      <c r="F5" s="111"/>
    </row>
    <row r="6" spans="1:6" ht="9.6" customHeight="1" x14ac:dyDescent="0.25">
      <c r="A6" s="116"/>
      <c r="B6" s="102"/>
      <c r="C6" s="114"/>
      <c r="D6" s="105"/>
      <c r="E6" s="119"/>
      <c r="F6" s="111"/>
    </row>
    <row r="7" spans="1:6" ht="6" customHeight="1" x14ac:dyDescent="0.25">
      <c r="A7" s="116"/>
      <c r="B7" s="102"/>
      <c r="C7" s="114"/>
      <c r="D7" s="105"/>
      <c r="E7" s="119"/>
      <c r="F7" s="111"/>
    </row>
    <row r="8" spans="1:6" ht="6.6" customHeight="1" x14ac:dyDescent="0.25">
      <c r="A8" s="116"/>
      <c r="B8" s="102"/>
      <c r="C8" s="114"/>
      <c r="D8" s="105"/>
      <c r="E8" s="119"/>
      <c r="F8" s="111"/>
    </row>
    <row r="9" spans="1:6" ht="10.95" customHeight="1" x14ac:dyDescent="0.25">
      <c r="A9" s="116"/>
      <c r="B9" s="102"/>
      <c r="C9" s="114"/>
      <c r="D9" s="105"/>
      <c r="E9" s="119"/>
      <c r="F9" s="111"/>
    </row>
    <row r="10" spans="1:6" ht="4.2" hidden="1" customHeight="1" x14ac:dyDescent="0.25">
      <c r="A10" s="116"/>
      <c r="B10" s="102"/>
      <c r="C10" s="45"/>
      <c r="D10" s="105"/>
      <c r="E10" s="46"/>
      <c r="F10" s="47"/>
    </row>
    <row r="11" spans="1:6" ht="13.2" hidden="1" customHeight="1" x14ac:dyDescent="0.25">
      <c r="A11" s="117"/>
      <c r="B11" s="103"/>
      <c r="C11" s="48"/>
      <c r="D11" s="106"/>
      <c r="E11" s="49"/>
      <c r="F11" s="50"/>
    </row>
    <row r="12" spans="1:6" ht="13.5" customHeight="1" thickBot="1" x14ac:dyDescent="0.3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ht="13.2" x14ac:dyDescent="0.25">
      <c r="A13" s="52" t="s">
        <v>109</v>
      </c>
      <c r="B13" s="53" t="s">
        <v>110</v>
      </c>
      <c r="C13" s="54" t="s">
        <v>111</v>
      </c>
      <c r="D13" s="55">
        <v>34143000</v>
      </c>
      <c r="E13" s="56">
        <v>14043681.189999999</v>
      </c>
      <c r="F13" s="57">
        <f>IF(OR(D13="-",IF(E13="-",0,E13)&gt;=IF(D13="-",0,D13)),"-",IF(D13="-",0,D13)-IF(E13="-",0,E13))</f>
        <v>20099318.810000002</v>
      </c>
    </row>
    <row r="14" spans="1:6" ht="13.2" x14ac:dyDescent="0.25">
      <c r="A14" s="58" t="s">
        <v>33</v>
      </c>
      <c r="B14" s="59"/>
      <c r="C14" s="60"/>
      <c r="D14" s="61"/>
      <c r="E14" s="62"/>
      <c r="F14" s="63"/>
    </row>
    <row r="15" spans="1:6" ht="13.2" x14ac:dyDescent="0.25">
      <c r="A15" s="52" t="s">
        <v>238</v>
      </c>
      <c r="B15" s="53" t="s">
        <v>110</v>
      </c>
      <c r="C15" s="54" t="s">
        <v>239</v>
      </c>
      <c r="D15" s="55">
        <v>34143000</v>
      </c>
      <c r="E15" s="56">
        <v>14043681.189999999</v>
      </c>
      <c r="F15" s="57">
        <f t="shared" ref="F15:F78" si="0">IF(OR(D15="-",IF(E15="-",0,E15)&gt;=IF(D15="-",0,D15)),"-",IF(D15="-",0,D15)-IF(E15="-",0,E15))</f>
        <v>20099318.810000002</v>
      </c>
    </row>
    <row r="16" spans="1:6" ht="19.2" customHeight="1" x14ac:dyDescent="0.25">
      <c r="A16" s="52" t="s">
        <v>112</v>
      </c>
      <c r="B16" s="53" t="s">
        <v>110</v>
      </c>
      <c r="C16" s="54" t="s">
        <v>240</v>
      </c>
      <c r="D16" s="55">
        <v>4764400</v>
      </c>
      <c r="E16" s="56">
        <v>3837305.46</v>
      </c>
      <c r="F16" s="57">
        <f t="shared" si="0"/>
        <v>927094.54</v>
      </c>
    </row>
    <row r="17" spans="1:6" ht="41.4" customHeight="1" x14ac:dyDescent="0.25">
      <c r="A17" s="25" t="s">
        <v>130</v>
      </c>
      <c r="B17" s="64" t="s">
        <v>110</v>
      </c>
      <c r="C17" s="27" t="s">
        <v>241</v>
      </c>
      <c r="D17" s="28">
        <v>4488400</v>
      </c>
      <c r="E17" s="65">
        <v>3647647.02</v>
      </c>
      <c r="F17" s="66">
        <f t="shared" si="0"/>
        <v>840752.98</v>
      </c>
    </row>
    <row r="18" spans="1:6" ht="31.8" customHeight="1" x14ac:dyDescent="0.25">
      <c r="A18" s="25" t="s">
        <v>242</v>
      </c>
      <c r="B18" s="64" t="s">
        <v>110</v>
      </c>
      <c r="C18" s="27" t="s">
        <v>243</v>
      </c>
      <c r="D18" s="28">
        <v>4488200</v>
      </c>
      <c r="E18" s="65">
        <v>3647447.02</v>
      </c>
      <c r="F18" s="66">
        <f t="shared" si="0"/>
        <v>840752.98</v>
      </c>
    </row>
    <row r="19" spans="1:6" ht="31.8" customHeight="1" x14ac:dyDescent="0.25">
      <c r="A19" s="25" t="s">
        <v>244</v>
      </c>
      <c r="B19" s="64" t="s">
        <v>110</v>
      </c>
      <c r="C19" s="27" t="s">
        <v>245</v>
      </c>
      <c r="D19" s="28">
        <v>4488200</v>
      </c>
      <c r="E19" s="65">
        <v>3647447.02</v>
      </c>
      <c r="F19" s="66">
        <f t="shared" si="0"/>
        <v>840752.98</v>
      </c>
    </row>
    <row r="20" spans="1:6" ht="67.8" customHeight="1" x14ac:dyDescent="0.25">
      <c r="A20" s="95" t="s">
        <v>246</v>
      </c>
      <c r="B20" s="64" t="s">
        <v>110</v>
      </c>
      <c r="C20" s="27" t="s">
        <v>247</v>
      </c>
      <c r="D20" s="28">
        <v>3825700</v>
      </c>
      <c r="E20" s="65">
        <v>3274393.94</v>
      </c>
      <c r="F20" s="66">
        <f t="shared" si="0"/>
        <v>551306.06000000006</v>
      </c>
    </row>
    <row r="21" spans="1:6" ht="52.2" customHeight="1" x14ac:dyDescent="0.25">
      <c r="A21" s="25" t="s">
        <v>113</v>
      </c>
      <c r="B21" s="64" t="s">
        <v>110</v>
      </c>
      <c r="C21" s="27" t="s">
        <v>248</v>
      </c>
      <c r="D21" s="28">
        <v>3825700</v>
      </c>
      <c r="E21" s="65">
        <v>3274393.94</v>
      </c>
      <c r="F21" s="66">
        <f t="shared" si="0"/>
        <v>551306.06000000006</v>
      </c>
    </row>
    <row r="22" spans="1:6" ht="31.8" customHeight="1" x14ac:dyDescent="0.25">
      <c r="A22" s="25" t="s">
        <v>114</v>
      </c>
      <c r="B22" s="64" t="s">
        <v>110</v>
      </c>
      <c r="C22" s="27" t="s">
        <v>249</v>
      </c>
      <c r="D22" s="28">
        <v>3825700</v>
      </c>
      <c r="E22" s="65">
        <v>3274393.94</v>
      </c>
      <c r="F22" s="66">
        <f t="shared" si="0"/>
        <v>551306.06000000006</v>
      </c>
    </row>
    <row r="23" spans="1:6" ht="24.6" customHeight="1" x14ac:dyDescent="0.25">
      <c r="A23" s="25" t="s">
        <v>115</v>
      </c>
      <c r="B23" s="64" t="s">
        <v>110</v>
      </c>
      <c r="C23" s="27" t="s">
        <v>250</v>
      </c>
      <c r="D23" s="28">
        <v>2725000</v>
      </c>
      <c r="E23" s="65">
        <v>2444099.7000000002</v>
      </c>
      <c r="F23" s="66">
        <f t="shared" si="0"/>
        <v>280900.29999999981</v>
      </c>
    </row>
    <row r="24" spans="1:6" ht="33" customHeight="1" x14ac:dyDescent="0.25">
      <c r="A24" s="25" t="s">
        <v>116</v>
      </c>
      <c r="B24" s="64" t="s">
        <v>110</v>
      </c>
      <c r="C24" s="27" t="s">
        <v>251</v>
      </c>
      <c r="D24" s="28">
        <v>303700</v>
      </c>
      <c r="E24" s="65">
        <v>155609.76</v>
      </c>
      <c r="F24" s="66">
        <f t="shared" si="0"/>
        <v>148090.23999999999</v>
      </c>
    </row>
    <row r="25" spans="1:6" ht="42" customHeight="1" x14ac:dyDescent="0.25">
      <c r="A25" s="25" t="s">
        <v>117</v>
      </c>
      <c r="B25" s="64" t="s">
        <v>110</v>
      </c>
      <c r="C25" s="27" t="s">
        <v>252</v>
      </c>
      <c r="D25" s="28">
        <v>797000</v>
      </c>
      <c r="E25" s="65">
        <v>674684.48</v>
      </c>
      <c r="F25" s="66">
        <f t="shared" si="0"/>
        <v>122315.52000000002</v>
      </c>
    </row>
    <row r="26" spans="1:6" ht="72.599999999999994" customHeight="1" x14ac:dyDescent="0.25">
      <c r="A26" s="95" t="s">
        <v>253</v>
      </c>
      <c r="B26" s="64" t="s">
        <v>110</v>
      </c>
      <c r="C26" s="27" t="s">
        <v>254</v>
      </c>
      <c r="D26" s="28">
        <v>662500</v>
      </c>
      <c r="E26" s="65">
        <v>373053.08</v>
      </c>
      <c r="F26" s="66">
        <f t="shared" si="0"/>
        <v>289446.92</v>
      </c>
    </row>
    <row r="27" spans="1:6" ht="27" customHeight="1" x14ac:dyDescent="0.25">
      <c r="A27" s="25" t="s">
        <v>118</v>
      </c>
      <c r="B27" s="64" t="s">
        <v>110</v>
      </c>
      <c r="C27" s="27" t="s">
        <v>255</v>
      </c>
      <c r="D27" s="28">
        <v>662500</v>
      </c>
      <c r="E27" s="65">
        <v>373053.08</v>
      </c>
      <c r="F27" s="66">
        <f t="shared" si="0"/>
        <v>289446.92</v>
      </c>
    </row>
    <row r="28" spans="1:6" ht="31.8" customHeight="1" x14ac:dyDescent="0.25">
      <c r="A28" s="25" t="s">
        <v>119</v>
      </c>
      <c r="B28" s="64" t="s">
        <v>110</v>
      </c>
      <c r="C28" s="27" t="s">
        <v>256</v>
      </c>
      <c r="D28" s="28">
        <v>662500</v>
      </c>
      <c r="E28" s="65">
        <v>373053.08</v>
      </c>
      <c r="F28" s="66">
        <f t="shared" si="0"/>
        <v>289446.92</v>
      </c>
    </row>
    <row r="29" spans="1:6" ht="25.8" customHeight="1" x14ac:dyDescent="0.25">
      <c r="A29" s="25" t="s">
        <v>120</v>
      </c>
      <c r="B29" s="64" t="s">
        <v>110</v>
      </c>
      <c r="C29" s="27" t="s">
        <v>257</v>
      </c>
      <c r="D29" s="28">
        <v>372600</v>
      </c>
      <c r="E29" s="65">
        <v>212043.07</v>
      </c>
      <c r="F29" s="66">
        <f t="shared" si="0"/>
        <v>160556.93</v>
      </c>
    </row>
    <row r="30" spans="1:6" ht="19.2" customHeight="1" x14ac:dyDescent="0.25">
      <c r="A30" s="25" t="s">
        <v>121</v>
      </c>
      <c r="B30" s="64" t="s">
        <v>110</v>
      </c>
      <c r="C30" s="27" t="s">
        <v>258</v>
      </c>
      <c r="D30" s="28">
        <v>289900</v>
      </c>
      <c r="E30" s="65">
        <v>161010.01</v>
      </c>
      <c r="F30" s="66">
        <f t="shared" si="0"/>
        <v>128889.98999999999</v>
      </c>
    </row>
    <row r="31" spans="1:6" ht="31.8" customHeight="1" x14ac:dyDescent="0.25">
      <c r="A31" s="25" t="s">
        <v>259</v>
      </c>
      <c r="B31" s="64" t="s">
        <v>110</v>
      </c>
      <c r="C31" s="27" t="s">
        <v>260</v>
      </c>
      <c r="D31" s="28">
        <v>200</v>
      </c>
      <c r="E31" s="65">
        <v>200</v>
      </c>
      <c r="F31" s="66" t="str">
        <f t="shared" si="0"/>
        <v>-</v>
      </c>
    </row>
    <row r="32" spans="1:6" ht="21" customHeight="1" x14ac:dyDescent="0.25">
      <c r="A32" s="25" t="s">
        <v>261</v>
      </c>
      <c r="B32" s="64" t="s">
        <v>110</v>
      </c>
      <c r="C32" s="27" t="s">
        <v>262</v>
      </c>
      <c r="D32" s="28">
        <v>200</v>
      </c>
      <c r="E32" s="65">
        <v>200</v>
      </c>
      <c r="F32" s="66" t="str">
        <f t="shared" si="0"/>
        <v>-</v>
      </c>
    </row>
    <row r="33" spans="1:6" ht="91.2" customHeight="1" x14ac:dyDescent="0.25">
      <c r="A33" s="95" t="s">
        <v>263</v>
      </c>
      <c r="B33" s="64" t="s">
        <v>110</v>
      </c>
      <c r="C33" s="27" t="s">
        <v>264</v>
      </c>
      <c r="D33" s="28">
        <v>200</v>
      </c>
      <c r="E33" s="65">
        <v>200</v>
      </c>
      <c r="F33" s="66" t="str">
        <f t="shared" si="0"/>
        <v>-</v>
      </c>
    </row>
    <row r="34" spans="1:6" ht="33" customHeight="1" x14ac:dyDescent="0.25">
      <c r="A34" s="25" t="s">
        <v>118</v>
      </c>
      <c r="B34" s="64" t="s">
        <v>110</v>
      </c>
      <c r="C34" s="27" t="s">
        <v>265</v>
      </c>
      <c r="D34" s="28">
        <v>200</v>
      </c>
      <c r="E34" s="65">
        <v>200</v>
      </c>
      <c r="F34" s="66" t="str">
        <f t="shared" si="0"/>
        <v>-</v>
      </c>
    </row>
    <row r="35" spans="1:6" ht="28.8" customHeight="1" x14ac:dyDescent="0.25">
      <c r="A35" s="25" t="s">
        <v>119</v>
      </c>
      <c r="B35" s="64" t="s">
        <v>110</v>
      </c>
      <c r="C35" s="27" t="s">
        <v>266</v>
      </c>
      <c r="D35" s="28">
        <v>200</v>
      </c>
      <c r="E35" s="65">
        <v>200</v>
      </c>
      <c r="F35" s="66" t="str">
        <f t="shared" si="0"/>
        <v>-</v>
      </c>
    </row>
    <row r="36" spans="1:6" ht="31.2" customHeight="1" x14ac:dyDescent="0.25">
      <c r="A36" s="25" t="s">
        <v>120</v>
      </c>
      <c r="B36" s="64" t="s">
        <v>110</v>
      </c>
      <c r="C36" s="27" t="s">
        <v>267</v>
      </c>
      <c r="D36" s="28">
        <v>200</v>
      </c>
      <c r="E36" s="65">
        <v>200</v>
      </c>
      <c r="F36" s="66" t="str">
        <f t="shared" si="0"/>
        <v>-</v>
      </c>
    </row>
    <row r="37" spans="1:6" ht="19.2" customHeight="1" x14ac:dyDescent="0.25">
      <c r="A37" s="25" t="s">
        <v>131</v>
      </c>
      <c r="B37" s="64" t="s">
        <v>110</v>
      </c>
      <c r="C37" s="27" t="s">
        <v>268</v>
      </c>
      <c r="D37" s="28">
        <v>42500</v>
      </c>
      <c r="E37" s="65" t="s">
        <v>40</v>
      </c>
      <c r="F37" s="66">
        <f t="shared" si="0"/>
        <v>42500</v>
      </c>
    </row>
    <row r="38" spans="1:6" ht="28.2" customHeight="1" x14ac:dyDescent="0.25">
      <c r="A38" s="25" t="s">
        <v>259</v>
      </c>
      <c r="B38" s="64" t="s">
        <v>110</v>
      </c>
      <c r="C38" s="27" t="s">
        <v>269</v>
      </c>
      <c r="D38" s="28">
        <v>42500</v>
      </c>
      <c r="E38" s="65" t="s">
        <v>40</v>
      </c>
      <c r="F38" s="66">
        <f t="shared" si="0"/>
        <v>42500</v>
      </c>
    </row>
    <row r="39" spans="1:6" ht="20.399999999999999" customHeight="1" x14ac:dyDescent="0.25">
      <c r="A39" s="25" t="s">
        <v>270</v>
      </c>
      <c r="B39" s="64" t="s">
        <v>110</v>
      </c>
      <c r="C39" s="27" t="s">
        <v>271</v>
      </c>
      <c r="D39" s="28">
        <v>42500</v>
      </c>
      <c r="E39" s="65" t="s">
        <v>40</v>
      </c>
      <c r="F39" s="66">
        <f t="shared" si="0"/>
        <v>42500</v>
      </c>
    </row>
    <row r="40" spans="1:6" ht="50.4" customHeight="1" x14ac:dyDescent="0.25">
      <c r="A40" s="25" t="s">
        <v>272</v>
      </c>
      <c r="B40" s="64" t="s">
        <v>110</v>
      </c>
      <c r="C40" s="27" t="s">
        <v>273</v>
      </c>
      <c r="D40" s="28">
        <v>42500</v>
      </c>
      <c r="E40" s="65" t="s">
        <v>40</v>
      </c>
      <c r="F40" s="66">
        <f t="shared" si="0"/>
        <v>42500</v>
      </c>
    </row>
    <row r="41" spans="1:6" ht="20.399999999999999" customHeight="1" x14ac:dyDescent="0.25">
      <c r="A41" s="25" t="s">
        <v>122</v>
      </c>
      <c r="B41" s="64" t="s">
        <v>110</v>
      </c>
      <c r="C41" s="27" t="s">
        <v>274</v>
      </c>
      <c r="D41" s="28">
        <v>42500</v>
      </c>
      <c r="E41" s="65" t="s">
        <v>40</v>
      </c>
      <c r="F41" s="66">
        <f t="shared" si="0"/>
        <v>42500</v>
      </c>
    </row>
    <row r="42" spans="1:6" ht="21" customHeight="1" x14ac:dyDescent="0.25">
      <c r="A42" s="25" t="s">
        <v>129</v>
      </c>
      <c r="B42" s="64" t="s">
        <v>110</v>
      </c>
      <c r="C42" s="27" t="s">
        <v>275</v>
      </c>
      <c r="D42" s="28">
        <v>42500</v>
      </c>
      <c r="E42" s="65" t="s">
        <v>40</v>
      </c>
      <c r="F42" s="66">
        <f t="shared" si="0"/>
        <v>42500</v>
      </c>
    </row>
    <row r="43" spans="1:6" ht="20.399999999999999" customHeight="1" x14ac:dyDescent="0.25">
      <c r="A43" s="25" t="s">
        <v>132</v>
      </c>
      <c r="B43" s="64" t="s">
        <v>110</v>
      </c>
      <c r="C43" s="27" t="s">
        <v>276</v>
      </c>
      <c r="D43" s="28">
        <v>233500</v>
      </c>
      <c r="E43" s="65">
        <v>189658.44</v>
      </c>
      <c r="F43" s="66">
        <f t="shared" si="0"/>
        <v>43841.56</v>
      </c>
    </row>
    <row r="44" spans="1:6" ht="28.2" customHeight="1" x14ac:dyDescent="0.25">
      <c r="A44" s="25" t="s">
        <v>242</v>
      </c>
      <c r="B44" s="64" t="s">
        <v>110</v>
      </c>
      <c r="C44" s="27" t="s">
        <v>277</v>
      </c>
      <c r="D44" s="28">
        <v>81000</v>
      </c>
      <c r="E44" s="65">
        <v>50849</v>
      </c>
      <c r="F44" s="66">
        <f t="shared" si="0"/>
        <v>30151</v>
      </c>
    </row>
    <row r="45" spans="1:6" ht="28.8" customHeight="1" x14ac:dyDescent="0.25">
      <c r="A45" s="25" t="s">
        <v>244</v>
      </c>
      <c r="B45" s="64" t="s">
        <v>110</v>
      </c>
      <c r="C45" s="27" t="s">
        <v>278</v>
      </c>
      <c r="D45" s="28">
        <v>81000</v>
      </c>
      <c r="E45" s="65">
        <v>50849</v>
      </c>
      <c r="F45" s="66">
        <f t="shared" si="0"/>
        <v>30151</v>
      </c>
    </row>
    <row r="46" spans="1:6" ht="61.8" x14ac:dyDescent="0.25">
      <c r="A46" s="95" t="s">
        <v>279</v>
      </c>
      <c r="B46" s="64" t="s">
        <v>110</v>
      </c>
      <c r="C46" s="27" t="s">
        <v>280</v>
      </c>
      <c r="D46" s="28">
        <v>20000</v>
      </c>
      <c r="E46" s="65">
        <v>20000</v>
      </c>
      <c r="F46" s="66" t="str">
        <f t="shared" si="0"/>
        <v>-</v>
      </c>
    </row>
    <row r="47" spans="1:6" ht="18" customHeight="1" x14ac:dyDescent="0.25">
      <c r="A47" s="25" t="s">
        <v>122</v>
      </c>
      <c r="B47" s="64" t="s">
        <v>110</v>
      </c>
      <c r="C47" s="27" t="s">
        <v>281</v>
      </c>
      <c r="D47" s="28">
        <v>20000</v>
      </c>
      <c r="E47" s="65">
        <v>20000</v>
      </c>
      <c r="F47" s="66" t="str">
        <f t="shared" si="0"/>
        <v>-</v>
      </c>
    </row>
    <row r="48" spans="1:6" ht="20.399999999999999" customHeight="1" x14ac:dyDescent="0.25">
      <c r="A48" s="25" t="s">
        <v>125</v>
      </c>
      <c r="B48" s="64" t="s">
        <v>110</v>
      </c>
      <c r="C48" s="27" t="s">
        <v>282</v>
      </c>
      <c r="D48" s="28">
        <v>20000</v>
      </c>
      <c r="E48" s="65">
        <v>20000</v>
      </c>
      <c r="F48" s="66" t="str">
        <f t="shared" si="0"/>
        <v>-</v>
      </c>
    </row>
    <row r="49" spans="1:6" ht="21" customHeight="1" x14ac:dyDescent="0.25">
      <c r="A49" s="25" t="s">
        <v>128</v>
      </c>
      <c r="B49" s="64" t="s">
        <v>110</v>
      </c>
      <c r="C49" s="27" t="s">
        <v>283</v>
      </c>
      <c r="D49" s="28">
        <v>20000</v>
      </c>
      <c r="E49" s="65">
        <v>20000</v>
      </c>
      <c r="F49" s="66" t="str">
        <f t="shared" si="0"/>
        <v>-</v>
      </c>
    </row>
    <row r="50" spans="1:6" ht="58.8" customHeight="1" x14ac:dyDescent="0.25">
      <c r="A50" s="25" t="s">
        <v>284</v>
      </c>
      <c r="B50" s="64" t="s">
        <v>110</v>
      </c>
      <c r="C50" s="27" t="s">
        <v>285</v>
      </c>
      <c r="D50" s="28">
        <v>61000</v>
      </c>
      <c r="E50" s="65">
        <v>30849</v>
      </c>
      <c r="F50" s="66">
        <f t="shared" si="0"/>
        <v>30151</v>
      </c>
    </row>
    <row r="51" spans="1:6" ht="21" customHeight="1" x14ac:dyDescent="0.25">
      <c r="A51" s="25" t="s">
        <v>122</v>
      </c>
      <c r="B51" s="64" t="s">
        <v>110</v>
      </c>
      <c r="C51" s="27" t="s">
        <v>286</v>
      </c>
      <c r="D51" s="28">
        <v>61000</v>
      </c>
      <c r="E51" s="65">
        <v>30849</v>
      </c>
      <c r="F51" s="66">
        <f t="shared" si="0"/>
        <v>30151</v>
      </c>
    </row>
    <row r="52" spans="1:6" ht="24" customHeight="1" x14ac:dyDescent="0.25">
      <c r="A52" s="25" t="s">
        <v>125</v>
      </c>
      <c r="B52" s="64" t="s">
        <v>110</v>
      </c>
      <c r="C52" s="27" t="s">
        <v>287</v>
      </c>
      <c r="D52" s="28">
        <v>61000</v>
      </c>
      <c r="E52" s="65">
        <v>30849</v>
      </c>
      <c r="F52" s="66">
        <f t="shared" si="0"/>
        <v>30151</v>
      </c>
    </row>
    <row r="53" spans="1:6" ht="17.399999999999999" customHeight="1" x14ac:dyDescent="0.25">
      <c r="A53" s="25" t="s">
        <v>126</v>
      </c>
      <c r="B53" s="64" t="s">
        <v>110</v>
      </c>
      <c r="C53" s="27" t="s">
        <v>288</v>
      </c>
      <c r="D53" s="28">
        <v>25000</v>
      </c>
      <c r="E53" s="65">
        <v>9756</v>
      </c>
      <c r="F53" s="66">
        <f t="shared" si="0"/>
        <v>15244</v>
      </c>
    </row>
    <row r="54" spans="1:6" ht="17.399999999999999" customHeight="1" x14ac:dyDescent="0.25">
      <c r="A54" s="25" t="s">
        <v>127</v>
      </c>
      <c r="B54" s="64" t="s">
        <v>110</v>
      </c>
      <c r="C54" s="27" t="s">
        <v>289</v>
      </c>
      <c r="D54" s="28">
        <v>25000</v>
      </c>
      <c r="E54" s="65">
        <v>10093</v>
      </c>
      <c r="F54" s="66">
        <f t="shared" si="0"/>
        <v>14907</v>
      </c>
    </row>
    <row r="55" spans="1:6" ht="19.2" customHeight="1" x14ac:dyDescent="0.25">
      <c r="A55" s="25" t="s">
        <v>128</v>
      </c>
      <c r="B55" s="64" t="s">
        <v>110</v>
      </c>
      <c r="C55" s="27" t="s">
        <v>290</v>
      </c>
      <c r="D55" s="28">
        <v>11000</v>
      </c>
      <c r="E55" s="65">
        <v>11000</v>
      </c>
      <c r="F55" s="66" t="str">
        <f t="shared" si="0"/>
        <v>-</v>
      </c>
    </row>
    <row r="56" spans="1:6" ht="28.2" customHeight="1" x14ac:dyDescent="0.25">
      <c r="A56" s="25" t="s">
        <v>291</v>
      </c>
      <c r="B56" s="64" t="s">
        <v>110</v>
      </c>
      <c r="C56" s="27" t="s">
        <v>292</v>
      </c>
      <c r="D56" s="28">
        <v>30000</v>
      </c>
      <c r="E56" s="65">
        <v>16408</v>
      </c>
      <c r="F56" s="66">
        <f t="shared" si="0"/>
        <v>13592</v>
      </c>
    </row>
    <row r="57" spans="1:6" ht="39" customHeight="1" x14ac:dyDescent="0.25">
      <c r="A57" s="25" t="s">
        <v>293</v>
      </c>
      <c r="B57" s="64" t="s">
        <v>110</v>
      </c>
      <c r="C57" s="27" t="s">
        <v>294</v>
      </c>
      <c r="D57" s="28">
        <v>30000</v>
      </c>
      <c r="E57" s="65">
        <v>16408</v>
      </c>
      <c r="F57" s="66">
        <f t="shared" si="0"/>
        <v>13592</v>
      </c>
    </row>
    <row r="58" spans="1:6" ht="102.6" x14ac:dyDescent="0.25">
      <c r="A58" s="95" t="s">
        <v>295</v>
      </c>
      <c r="B58" s="64" t="s">
        <v>110</v>
      </c>
      <c r="C58" s="27" t="s">
        <v>296</v>
      </c>
      <c r="D58" s="28">
        <v>30000</v>
      </c>
      <c r="E58" s="65">
        <v>16408</v>
      </c>
      <c r="F58" s="66">
        <f t="shared" si="0"/>
        <v>13592</v>
      </c>
    </row>
    <row r="59" spans="1:6" ht="25.8" customHeight="1" x14ac:dyDescent="0.25">
      <c r="A59" s="25" t="s">
        <v>118</v>
      </c>
      <c r="B59" s="64" t="s">
        <v>110</v>
      </c>
      <c r="C59" s="27" t="s">
        <v>297</v>
      </c>
      <c r="D59" s="28">
        <v>30000</v>
      </c>
      <c r="E59" s="65">
        <v>16408</v>
      </c>
      <c r="F59" s="66">
        <f t="shared" si="0"/>
        <v>13592</v>
      </c>
    </row>
    <row r="60" spans="1:6" ht="28.2" customHeight="1" x14ac:dyDescent="0.25">
      <c r="A60" s="25" t="s">
        <v>119</v>
      </c>
      <c r="B60" s="64" t="s">
        <v>110</v>
      </c>
      <c r="C60" s="27" t="s">
        <v>298</v>
      </c>
      <c r="D60" s="28">
        <v>30000</v>
      </c>
      <c r="E60" s="65">
        <v>16408</v>
      </c>
      <c r="F60" s="66">
        <f t="shared" si="0"/>
        <v>13592</v>
      </c>
    </row>
    <row r="61" spans="1:6" ht="28.2" customHeight="1" x14ac:dyDescent="0.25">
      <c r="A61" s="25" t="s">
        <v>120</v>
      </c>
      <c r="B61" s="64" t="s">
        <v>110</v>
      </c>
      <c r="C61" s="27" t="s">
        <v>299</v>
      </c>
      <c r="D61" s="28">
        <v>30000</v>
      </c>
      <c r="E61" s="65">
        <v>16408</v>
      </c>
      <c r="F61" s="66">
        <f t="shared" si="0"/>
        <v>13592</v>
      </c>
    </row>
    <row r="62" spans="1:6" ht="27" customHeight="1" x14ac:dyDescent="0.25">
      <c r="A62" s="25" t="s">
        <v>259</v>
      </c>
      <c r="B62" s="64" t="s">
        <v>110</v>
      </c>
      <c r="C62" s="27" t="s">
        <v>300</v>
      </c>
      <c r="D62" s="28">
        <v>122500</v>
      </c>
      <c r="E62" s="65">
        <v>122401.44</v>
      </c>
      <c r="F62" s="66">
        <f t="shared" si="0"/>
        <v>98.559999999997672</v>
      </c>
    </row>
    <row r="63" spans="1:6" ht="25.2" customHeight="1" x14ac:dyDescent="0.25">
      <c r="A63" s="25" t="s">
        <v>261</v>
      </c>
      <c r="B63" s="64" t="s">
        <v>110</v>
      </c>
      <c r="C63" s="27" t="s">
        <v>301</v>
      </c>
      <c r="D63" s="28">
        <v>122500</v>
      </c>
      <c r="E63" s="65">
        <v>122401.44</v>
      </c>
      <c r="F63" s="66">
        <f t="shared" si="0"/>
        <v>98.559999999997672</v>
      </c>
    </row>
    <row r="64" spans="1:6" ht="57.6" customHeight="1" x14ac:dyDescent="0.25">
      <c r="A64" s="25" t="s">
        <v>302</v>
      </c>
      <c r="B64" s="64" t="s">
        <v>110</v>
      </c>
      <c r="C64" s="27" t="s">
        <v>303</v>
      </c>
      <c r="D64" s="28">
        <v>122500</v>
      </c>
      <c r="E64" s="65">
        <v>122401.44</v>
      </c>
      <c r="F64" s="66">
        <f t="shared" si="0"/>
        <v>98.559999999997672</v>
      </c>
    </row>
    <row r="65" spans="1:6" ht="20.399999999999999" customHeight="1" x14ac:dyDescent="0.25">
      <c r="A65" s="25" t="s">
        <v>122</v>
      </c>
      <c r="B65" s="64" t="s">
        <v>110</v>
      </c>
      <c r="C65" s="27" t="s">
        <v>304</v>
      </c>
      <c r="D65" s="28">
        <v>122500</v>
      </c>
      <c r="E65" s="65">
        <v>122401.44</v>
      </c>
      <c r="F65" s="66">
        <f t="shared" si="0"/>
        <v>98.559999999997672</v>
      </c>
    </row>
    <row r="66" spans="1:6" ht="19.2" customHeight="1" x14ac:dyDescent="0.25">
      <c r="A66" s="25" t="s">
        <v>123</v>
      </c>
      <c r="B66" s="64" t="s">
        <v>110</v>
      </c>
      <c r="C66" s="27" t="s">
        <v>305</v>
      </c>
      <c r="D66" s="28">
        <v>122500</v>
      </c>
      <c r="E66" s="65">
        <v>122401.44</v>
      </c>
      <c r="F66" s="66">
        <f t="shared" si="0"/>
        <v>98.559999999997672</v>
      </c>
    </row>
    <row r="67" spans="1:6" ht="31.2" customHeight="1" x14ac:dyDescent="0.25">
      <c r="A67" s="25" t="s">
        <v>124</v>
      </c>
      <c r="B67" s="64" t="s">
        <v>110</v>
      </c>
      <c r="C67" s="27" t="s">
        <v>306</v>
      </c>
      <c r="D67" s="28">
        <v>122500</v>
      </c>
      <c r="E67" s="65">
        <v>122401.44</v>
      </c>
      <c r="F67" s="66">
        <f t="shared" si="0"/>
        <v>98.559999999997672</v>
      </c>
    </row>
    <row r="68" spans="1:6" ht="18" customHeight="1" x14ac:dyDescent="0.25">
      <c r="A68" s="52" t="s">
        <v>133</v>
      </c>
      <c r="B68" s="53" t="s">
        <v>110</v>
      </c>
      <c r="C68" s="54" t="s">
        <v>307</v>
      </c>
      <c r="D68" s="55">
        <v>255400</v>
      </c>
      <c r="E68" s="56">
        <v>139052.57999999999</v>
      </c>
      <c r="F68" s="57">
        <f t="shared" si="0"/>
        <v>116347.42000000001</v>
      </c>
    </row>
    <row r="69" spans="1:6" ht="20.399999999999999" customHeight="1" x14ac:dyDescent="0.25">
      <c r="A69" s="25" t="s">
        <v>134</v>
      </c>
      <c r="B69" s="64" t="s">
        <v>110</v>
      </c>
      <c r="C69" s="27" t="s">
        <v>308</v>
      </c>
      <c r="D69" s="28">
        <v>255400</v>
      </c>
      <c r="E69" s="65">
        <v>139052.57999999999</v>
      </c>
      <c r="F69" s="66">
        <f t="shared" si="0"/>
        <v>116347.42000000001</v>
      </c>
    </row>
    <row r="70" spans="1:6" ht="30" customHeight="1" x14ac:dyDescent="0.25">
      <c r="A70" s="25" t="s">
        <v>259</v>
      </c>
      <c r="B70" s="64" t="s">
        <v>110</v>
      </c>
      <c r="C70" s="27" t="s">
        <v>309</v>
      </c>
      <c r="D70" s="28">
        <v>255400</v>
      </c>
      <c r="E70" s="65">
        <v>139052.57999999999</v>
      </c>
      <c r="F70" s="66">
        <f t="shared" si="0"/>
        <v>116347.42000000001</v>
      </c>
    </row>
    <row r="71" spans="1:6" ht="20.399999999999999" customHeight="1" x14ac:dyDescent="0.25">
      <c r="A71" s="25" t="s">
        <v>261</v>
      </c>
      <c r="B71" s="64" t="s">
        <v>110</v>
      </c>
      <c r="C71" s="27" t="s">
        <v>310</v>
      </c>
      <c r="D71" s="28">
        <v>255400</v>
      </c>
      <c r="E71" s="65">
        <v>139052.57999999999</v>
      </c>
      <c r="F71" s="66">
        <f t="shared" si="0"/>
        <v>116347.42000000001</v>
      </c>
    </row>
    <row r="72" spans="1:6" ht="60.6" customHeight="1" x14ac:dyDescent="0.25">
      <c r="A72" s="25" t="s">
        <v>311</v>
      </c>
      <c r="B72" s="64" t="s">
        <v>110</v>
      </c>
      <c r="C72" s="27" t="s">
        <v>312</v>
      </c>
      <c r="D72" s="28">
        <v>255400</v>
      </c>
      <c r="E72" s="65">
        <v>139052.57999999999</v>
      </c>
      <c r="F72" s="66">
        <f t="shared" si="0"/>
        <v>116347.42000000001</v>
      </c>
    </row>
    <row r="73" spans="1:6" ht="49.2" customHeight="1" x14ac:dyDescent="0.25">
      <c r="A73" s="25" t="s">
        <v>113</v>
      </c>
      <c r="B73" s="64" t="s">
        <v>110</v>
      </c>
      <c r="C73" s="27" t="s">
        <v>313</v>
      </c>
      <c r="D73" s="28">
        <v>250400</v>
      </c>
      <c r="E73" s="65">
        <v>134052.57999999999</v>
      </c>
      <c r="F73" s="66">
        <f t="shared" si="0"/>
        <v>116347.42000000001</v>
      </c>
    </row>
    <row r="74" spans="1:6" ht="30" customHeight="1" x14ac:dyDescent="0.25">
      <c r="A74" s="25" t="s">
        <v>114</v>
      </c>
      <c r="B74" s="64" t="s">
        <v>110</v>
      </c>
      <c r="C74" s="27" t="s">
        <v>314</v>
      </c>
      <c r="D74" s="28">
        <v>250400</v>
      </c>
      <c r="E74" s="65">
        <v>134052.57999999999</v>
      </c>
      <c r="F74" s="66">
        <f t="shared" si="0"/>
        <v>116347.42000000001</v>
      </c>
    </row>
    <row r="75" spans="1:6" ht="21" customHeight="1" x14ac:dyDescent="0.25">
      <c r="A75" s="25" t="s">
        <v>115</v>
      </c>
      <c r="B75" s="64" t="s">
        <v>110</v>
      </c>
      <c r="C75" s="27" t="s">
        <v>315</v>
      </c>
      <c r="D75" s="28">
        <v>191400</v>
      </c>
      <c r="E75" s="65">
        <v>105324.87</v>
      </c>
      <c r="F75" s="66">
        <f t="shared" si="0"/>
        <v>86075.13</v>
      </c>
    </row>
    <row r="76" spans="1:6" ht="40.200000000000003" customHeight="1" x14ac:dyDescent="0.25">
      <c r="A76" s="25" t="s">
        <v>117</v>
      </c>
      <c r="B76" s="64" t="s">
        <v>110</v>
      </c>
      <c r="C76" s="27" t="s">
        <v>316</v>
      </c>
      <c r="D76" s="28">
        <v>59000</v>
      </c>
      <c r="E76" s="65">
        <v>28727.71</v>
      </c>
      <c r="F76" s="66">
        <f t="shared" si="0"/>
        <v>30272.29</v>
      </c>
    </row>
    <row r="77" spans="1:6" ht="31.2" customHeight="1" x14ac:dyDescent="0.25">
      <c r="A77" s="25" t="s">
        <v>118</v>
      </c>
      <c r="B77" s="64" t="s">
        <v>110</v>
      </c>
      <c r="C77" s="27" t="s">
        <v>317</v>
      </c>
      <c r="D77" s="28">
        <v>5000</v>
      </c>
      <c r="E77" s="65">
        <v>5000</v>
      </c>
      <c r="F77" s="66" t="str">
        <f t="shared" si="0"/>
        <v>-</v>
      </c>
    </row>
    <row r="78" spans="1:6" ht="28.8" customHeight="1" x14ac:dyDescent="0.25">
      <c r="A78" s="25" t="s">
        <v>119</v>
      </c>
      <c r="B78" s="64" t="s">
        <v>110</v>
      </c>
      <c r="C78" s="27" t="s">
        <v>318</v>
      </c>
      <c r="D78" s="28">
        <v>5000</v>
      </c>
      <c r="E78" s="65">
        <v>5000</v>
      </c>
      <c r="F78" s="66" t="str">
        <f t="shared" si="0"/>
        <v>-</v>
      </c>
    </row>
    <row r="79" spans="1:6" ht="27" customHeight="1" x14ac:dyDescent="0.25">
      <c r="A79" s="25" t="s">
        <v>120</v>
      </c>
      <c r="B79" s="64" t="s">
        <v>110</v>
      </c>
      <c r="C79" s="27" t="s">
        <v>319</v>
      </c>
      <c r="D79" s="28">
        <v>5000</v>
      </c>
      <c r="E79" s="65">
        <v>5000</v>
      </c>
      <c r="F79" s="66" t="str">
        <f t="shared" ref="F79:F142" si="1">IF(OR(D79="-",IF(E79="-",0,E79)&gt;=IF(D79="-",0,D79)),"-",IF(D79="-",0,D79)-IF(E79="-",0,E79))</f>
        <v>-</v>
      </c>
    </row>
    <row r="80" spans="1:6" ht="31.2" customHeight="1" x14ac:dyDescent="0.25">
      <c r="A80" s="52" t="s">
        <v>135</v>
      </c>
      <c r="B80" s="53" t="s">
        <v>110</v>
      </c>
      <c r="C80" s="54" t="s">
        <v>320</v>
      </c>
      <c r="D80" s="55">
        <v>218100</v>
      </c>
      <c r="E80" s="56">
        <v>170535</v>
      </c>
      <c r="F80" s="57">
        <f t="shared" si="1"/>
        <v>47565</v>
      </c>
    </row>
    <row r="81" spans="1:6" ht="18" customHeight="1" x14ac:dyDescent="0.25">
      <c r="A81" s="25" t="s">
        <v>137</v>
      </c>
      <c r="B81" s="64" t="s">
        <v>110</v>
      </c>
      <c r="C81" s="27" t="s">
        <v>321</v>
      </c>
      <c r="D81" s="28">
        <v>218100</v>
      </c>
      <c r="E81" s="65">
        <v>170535</v>
      </c>
      <c r="F81" s="66">
        <f t="shared" si="1"/>
        <v>47565</v>
      </c>
    </row>
    <row r="82" spans="1:6" ht="50.4" customHeight="1" x14ac:dyDescent="0.25">
      <c r="A82" s="25" t="s">
        <v>322</v>
      </c>
      <c r="B82" s="64" t="s">
        <v>110</v>
      </c>
      <c r="C82" s="27" t="s">
        <v>323</v>
      </c>
      <c r="D82" s="28">
        <v>218100</v>
      </c>
      <c r="E82" s="65">
        <v>170535</v>
      </c>
      <c r="F82" s="66">
        <f t="shared" si="1"/>
        <v>47565</v>
      </c>
    </row>
    <row r="83" spans="1:6" ht="21" customHeight="1" x14ac:dyDescent="0.25">
      <c r="A83" s="25" t="s">
        <v>324</v>
      </c>
      <c r="B83" s="64" t="s">
        <v>110</v>
      </c>
      <c r="C83" s="27" t="s">
        <v>325</v>
      </c>
      <c r="D83" s="28">
        <v>90500</v>
      </c>
      <c r="E83" s="65">
        <v>85495</v>
      </c>
      <c r="F83" s="66">
        <f t="shared" si="1"/>
        <v>5005</v>
      </c>
    </row>
    <row r="84" spans="1:6" ht="72" customHeight="1" x14ac:dyDescent="0.25">
      <c r="A84" s="95" t="s">
        <v>326</v>
      </c>
      <c r="B84" s="64" t="s">
        <v>110</v>
      </c>
      <c r="C84" s="27" t="s">
        <v>327</v>
      </c>
      <c r="D84" s="28">
        <v>90500</v>
      </c>
      <c r="E84" s="65">
        <v>85495</v>
      </c>
      <c r="F84" s="66">
        <f t="shared" si="1"/>
        <v>5005</v>
      </c>
    </row>
    <row r="85" spans="1:6" ht="28.8" customHeight="1" x14ac:dyDescent="0.25">
      <c r="A85" s="25" t="s">
        <v>118</v>
      </c>
      <c r="B85" s="64" t="s">
        <v>110</v>
      </c>
      <c r="C85" s="27" t="s">
        <v>328</v>
      </c>
      <c r="D85" s="28">
        <v>90500</v>
      </c>
      <c r="E85" s="65">
        <v>85495</v>
      </c>
      <c r="F85" s="66">
        <f t="shared" si="1"/>
        <v>5005</v>
      </c>
    </row>
    <row r="86" spans="1:6" ht="27" customHeight="1" x14ac:dyDescent="0.25">
      <c r="A86" s="25" t="s">
        <v>119</v>
      </c>
      <c r="B86" s="64" t="s">
        <v>110</v>
      </c>
      <c r="C86" s="27" t="s">
        <v>329</v>
      </c>
      <c r="D86" s="28">
        <v>90500</v>
      </c>
      <c r="E86" s="65">
        <v>85495</v>
      </c>
      <c r="F86" s="66">
        <f t="shared" si="1"/>
        <v>5005</v>
      </c>
    </row>
    <row r="87" spans="1:6" ht="27" customHeight="1" x14ac:dyDescent="0.25">
      <c r="A87" s="25" t="s">
        <v>120</v>
      </c>
      <c r="B87" s="64" t="s">
        <v>110</v>
      </c>
      <c r="C87" s="27" t="s">
        <v>330</v>
      </c>
      <c r="D87" s="28">
        <v>90500</v>
      </c>
      <c r="E87" s="65">
        <v>85495</v>
      </c>
      <c r="F87" s="66">
        <f t="shared" si="1"/>
        <v>5005</v>
      </c>
    </row>
    <row r="88" spans="1:6" ht="22.2" customHeight="1" x14ac:dyDescent="0.25">
      <c r="A88" s="25" t="s">
        <v>331</v>
      </c>
      <c r="B88" s="64" t="s">
        <v>110</v>
      </c>
      <c r="C88" s="27" t="s">
        <v>332</v>
      </c>
      <c r="D88" s="28">
        <v>127600</v>
      </c>
      <c r="E88" s="65">
        <v>85040</v>
      </c>
      <c r="F88" s="66">
        <f t="shared" si="1"/>
        <v>42560</v>
      </c>
    </row>
    <row r="89" spans="1:6" ht="132" customHeight="1" x14ac:dyDescent="0.25">
      <c r="A89" s="95" t="s">
        <v>333</v>
      </c>
      <c r="B89" s="64" t="s">
        <v>110</v>
      </c>
      <c r="C89" s="27" t="s">
        <v>334</v>
      </c>
      <c r="D89" s="28">
        <v>127600</v>
      </c>
      <c r="E89" s="65">
        <v>85040</v>
      </c>
      <c r="F89" s="66">
        <f t="shared" si="1"/>
        <v>42560</v>
      </c>
    </row>
    <row r="90" spans="1:6" ht="17.399999999999999" customHeight="1" x14ac:dyDescent="0.25">
      <c r="A90" s="25" t="s">
        <v>136</v>
      </c>
      <c r="B90" s="64" t="s">
        <v>110</v>
      </c>
      <c r="C90" s="27" t="s">
        <v>335</v>
      </c>
      <c r="D90" s="28">
        <v>127600</v>
      </c>
      <c r="E90" s="65">
        <v>85040</v>
      </c>
      <c r="F90" s="66">
        <f t="shared" si="1"/>
        <v>42560</v>
      </c>
    </row>
    <row r="91" spans="1:6" ht="18" customHeight="1" x14ac:dyDescent="0.25">
      <c r="A91" s="25" t="s">
        <v>103</v>
      </c>
      <c r="B91" s="64" t="s">
        <v>110</v>
      </c>
      <c r="C91" s="27" t="s">
        <v>336</v>
      </c>
      <c r="D91" s="28">
        <v>127600</v>
      </c>
      <c r="E91" s="65">
        <v>85040</v>
      </c>
      <c r="F91" s="66">
        <f t="shared" si="1"/>
        <v>42560</v>
      </c>
    </row>
    <row r="92" spans="1:6" ht="21" customHeight="1" x14ac:dyDescent="0.25">
      <c r="A92" s="52" t="s">
        <v>138</v>
      </c>
      <c r="B92" s="53" t="s">
        <v>110</v>
      </c>
      <c r="C92" s="54" t="s">
        <v>337</v>
      </c>
      <c r="D92" s="55">
        <v>2124700</v>
      </c>
      <c r="E92" s="56">
        <v>509911</v>
      </c>
      <c r="F92" s="57">
        <f t="shared" si="1"/>
        <v>1614789</v>
      </c>
    </row>
    <row r="93" spans="1:6" ht="21" customHeight="1" x14ac:dyDescent="0.25">
      <c r="A93" s="25" t="s">
        <v>139</v>
      </c>
      <c r="B93" s="64" t="s">
        <v>110</v>
      </c>
      <c r="C93" s="27" t="s">
        <v>338</v>
      </c>
      <c r="D93" s="28">
        <v>2124700</v>
      </c>
      <c r="E93" s="65">
        <v>509911</v>
      </c>
      <c r="F93" s="66">
        <f t="shared" si="1"/>
        <v>1614789</v>
      </c>
    </row>
    <row r="94" spans="1:6" ht="21" x14ac:dyDescent="0.25">
      <c r="A94" s="25" t="s">
        <v>339</v>
      </c>
      <c r="B94" s="64" t="s">
        <v>110</v>
      </c>
      <c r="C94" s="27" t="s">
        <v>340</v>
      </c>
      <c r="D94" s="28">
        <v>2124700</v>
      </c>
      <c r="E94" s="65">
        <v>509911</v>
      </c>
      <c r="F94" s="66">
        <f t="shared" si="1"/>
        <v>1614789</v>
      </c>
    </row>
    <row r="95" spans="1:6" ht="21" x14ac:dyDescent="0.25">
      <c r="A95" s="25" t="s">
        <v>341</v>
      </c>
      <c r="B95" s="64" t="s">
        <v>110</v>
      </c>
      <c r="C95" s="27" t="s">
        <v>342</v>
      </c>
      <c r="D95" s="28">
        <v>2094700</v>
      </c>
      <c r="E95" s="65">
        <v>479912</v>
      </c>
      <c r="F95" s="66">
        <f t="shared" si="1"/>
        <v>1614788</v>
      </c>
    </row>
    <row r="96" spans="1:6" ht="75.599999999999994" customHeight="1" x14ac:dyDescent="0.25">
      <c r="A96" s="95" t="s">
        <v>343</v>
      </c>
      <c r="B96" s="64" t="s">
        <v>110</v>
      </c>
      <c r="C96" s="27" t="s">
        <v>344</v>
      </c>
      <c r="D96" s="28">
        <v>2094700</v>
      </c>
      <c r="E96" s="65">
        <v>479912</v>
      </c>
      <c r="F96" s="66">
        <f t="shared" si="1"/>
        <v>1614788</v>
      </c>
    </row>
    <row r="97" spans="1:6" ht="28.8" customHeight="1" x14ac:dyDescent="0.25">
      <c r="A97" s="25" t="s">
        <v>118</v>
      </c>
      <c r="B97" s="64" t="s">
        <v>110</v>
      </c>
      <c r="C97" s="27" t="s">
        <v>345</v>
      </c>
      <c r="D97" s="28">
        <v>2094700</v>
      </c>
      <c r="E97" s="65">
        <v>479912</v>
      </c>
      <c r="F97" s="66">
        <f t="shared" si="1"/>
        <v>1614788</v>
      </c>
    </row>
    <row r="98" spans="1:6" ht="28.8" customHeight="1" x14ac:dyDescent="0.25">
      <c r="A98" s="25" t="s">
        <v>119</v>
      </c>
      <c r="B98" s="64" t="s">
        <v>110</v>
      </c>
      <c r="C98" s="27" t="s">
        <v>346</v>
      </c>
      <c r="D98" s="28">
        <v>2094700</v>
      </c>
      <c r="E98" s="65">
        <v>479912</v>
      </c>
      <c r="F98" s="66">
        <f t="shared" si="1"/>
        <v>1614788</v>
      </c>
    </row>
    <row r="99" spans="1:6" ht="28.8" customHeight="1" x14ac:dyDescent="0.25">
      <c r="A99" s="25" t="s">
        <v>120</v>
      </c>
      <c r="B99" s="64" t="s">
        <v>110</v>
      </c>
      <c r="C99" s="27" t="s">
        <v>347</v>
      </c>
      <c r="D99" s="28">
        <v>2094700</v>
      </c>
      <c r="E99" s="65">
        <v>479912</v>
      </c>
      <c r="F99" s="66">
        <f t="shared" si="1"/>
        <v>1614788</v>
      </c>
    </row>
    <row r="100" spans="1:6" ht="33" customHeight="1" x14ac:dyDescent="0.25">
      <c r="A100" s="25" t="s">
        <v>348</v>
      </c>
      <c r="B100" s="64" t="s">
        <v>110</v>
      </c>
      <c r="C100" s="27" t="s">
        <v>349</v>
      </c>
      <c r="D100" s="28">
        <v>30000</v>
      </c>
      <c r="E100" s="65">
        <v>29999</v>
      </c>
      <c r="F100" s="66">
        <f t="shared" si="1"/>
        <v>1</v>
      </c>
    </row>
    <row r="101" spans="1:6" ht="59.4" customHeight="1" x14ac:dyDescent="0.25">
      <c r="A101" s="25" t="s">
        <v>350</v>
      </c>
      <c r="B101" s="64" t="s">
        <v>110</v>
      </c>
      <c r="C101" s="27" t="s">
        <v>351</v>
      </c>
      <c r="D101" s="28">
        <v>30000</v>
      </c>
      <c r="E101" s="65">
        <v>29999</v>
      </c>
      <c r="F101" s="66">
        <f t="shared" si="1"/>
        <v>1</v>
      </c>
    </row>
    <row r="102" spans="1:6" ht="27" customHeight="1" x14ac:dyDescent="0.25">
      <c r="A102" s="25" t="s">
        <v>118</v>
      </c>
      <c r="B102" s="64" t="s">
        <v>110</v>
      </c>
      <c r="C102" s="27" t="s">
        <v>352</v>
      </c>
      <c r="D102" s="28">
        <v>30000</v>
      </c>
      <c r="E102" s="65">
        <v>29999</v>
      </c>
      <c r="F102" s="66">
        <f t="shared" si="1"/>
        <v>1</v>
      </c>
    </row>
    <row r="103" spans="1:6" ht="34.200000000000003" customHeight="1" x14ac:dyDescent="0.25">
      <c r="A103" s="25" t="s">
        <v>119</v>
      </c>
      <c r="B103" s="64" t="s">
        <v>110</v>
      </c>
      <c r="C103" s="27" t="s">
        <v>353</v>
      </c>
      <c r="D103" s="28">
        <v>30000</v>
      </c>
      <c r="E103" s="65">
        <v>29999</v>
      </c>
      <c r="F103" s="66">
        <f t="shared" si="1"/>
        <v>1</v>
      </c>
    </row>
    <row r="104" spans="1:6" ht="30" customHeight="1" x14ac:dyDescent="0.25">
      <c r="A104" s="25" t="s">
        <v>120</v>
      </c>
      <c r="B104" s="64" t="s">
        <v>110</v>
      </c>
      <c r="C104" s="27" t="s">
        <v>354</v>
      </c>
      <c r="D104" s="28">
        <v>30000</v>
      </c>
      <c r="E104" s="65">
        <v>29999</v>
      </c>
      <c r="F104" s="66">
        <f t="shared" si="1"/>
        <v>1</v>
      </c>
    </row>
    <row r="105" spans="1:6" ht="21" customHeight="1" x14ac:dyDescent="0.25">
      <c r="A105" s="52" t="s">
        <v>140</v>
      </c>
      <c r="B105" s="53" t="s">
        <v>110</v>
      </c>
      <c r="C105" s="54" t="s">
        <v>355</v>
      </c>
      <c r="D105" s="55">
        <v>23748500</v>
      </c>
      <c r="E105" s="56">
        <v>7397907.29</v>
      </c>
      <c r="F105" s="57">
        <f t="shared" si="1"/>
        <v>16350592.710000001</v>
      </c>
    </row>
    <row r="106" spans="1:6" ht="22.2" customHeight="1" x14ac:dyDescent="0.25">
      <c r="A106" s="25" t="s">
        <v>147</v>
      </c>
      <c r="B106" s="64" t="s">
        <v>110</v>
      </c>
      <c r="C106" s="27" t="s">
        <v>356</v>
      </c>
      <c r="D106" s="28">
        <v>21261500</v>
      </c>
      <c r="E106" s="65">
        <v>5332530.75</v>
      </c>
      <c r="F106" s="66">
        <f t="shared" si="1"/>
        <v>15928969.25</v>
      </c>
    </row>
    <row r="107" spans="1:6" ht="31.2" x14ac:dyDescent="0.25">
      <c r="A107" s="25" t="s">
        <v>357</v>
      </c>
      <c r="B107" s="64" t="s">
        <v>110</v>
      </c>
      <c r="C107" s="27" t="s">
        <v>358</v>
      </c>
      <c r="D107" s="28">
        <v>30000</v>
      </c>
      <c r="E107" s="65">
        <v>23871.27</v>
      </c>
      <c r="F107" s="66">
        <f t="shared" si="1"/>
        <v>6128.73</v>
      </c>
    </row>
    <row r="108" spans="1:6" ht="30" customHeight="1" x14ac:dyDescent="0.25">
      <c r="A108" s="25" t="s">
        <v>359</v>
      </c>
      <c r="B108" s="64" t="s">
        <v>110</v>
      </c>
      <c r="C108" s="27" t="s">
        <v>360</v>
      </c>
      <c r="D108" s="28">
        <v>30000</v>
      </c>
      <c r="E108" s="65">
        <v>23871.27</v>
      </c>
      <c r="F108" s="66">
        <f t="shared" si="1"/>
        <v>6128.73</v>
      </c>
    </row>
    <row r="109" spans="1:6" ht="102.6" x14ac:dyDescent="0.25">
      <c r="A109" s="95" t="s">
        <v>361</v>
      </c>
      <c r="B109" s="64" t="s">
        <v>110</v>
      </c>
      <c r="C109" s="27" t="s">
        <v>362</v>
      </c>
      <c r="D109" s="28">
        <v>30000</v>
      </c>
      <c r="E109" s="65">
        <v>23871.27</v>
      </c>
      <c r="F109" s="66">
        <f t="shared" si="1"/>
        <v>6128.73</v>
      </c>
    </row>
    <row r="110" spans="1:6" ht="30" customHeight="1" x14ac:dyDescent="0.25">
      <c r="A110" s="25" t="s">
        <v>118</v>
      </c>
      <c r="B110" s="64" t="s">
        <v>110</v>
      </c>
      <c r="C110" s="27" t="s">
        <v>363</v>
      </c>
      <c r="D110" s="28">
        <v>30000</v>
      </c>
      <c r="E110" s="65">
        <v>23871.27</v>
      </c>
      <c r="F110" s="66">
        <f t="shared" si="1"/>
        <v>6128.73</v>
      </c>
    </row>
    <row r="111" spans="1:6" ht="28.2" customHeight="1" x14ac:dyDescent="0.25">
      <c r="A111" s="25" t="s">
        <v>119</v>
      </c>
      <c r="B111" s="64" t="s">
        <v>110</v>
      </c>
      <c r="C111" s="27" t="s">
        <v>364</v>
      </c>
      <c r="D111" s="28">
        <v>30000</v>
      </c>
      <c r="E111" s="65">
        <v>23871.27</v>
      </c>
      <c r="F111" s="66">
        <f t="shared" si="1"/>
        <v>6128.73</v>
      </c>
    </row>
    <row r="112" spans="1:6" ht="31.8" customHeight="1" x14ac:dyDescent="0.25">
      <c r="A112" s="25" t="s">
        <v>120</v>
      </c>
      <c r="B112" s="64" t="s">
        <v>110</v>
      </c>
      <c r="C112" s="27" t="s">
        <v>365</v>
      </c>
      <c r="D112" s="28">
        <v>30000</v>
      </c>
      <c r="E112" s="65">
        <v>23871.27</v>
      </c>
      <c r="F112" s="66">
        <f t="shared" si="1"/>
        <v>6128.73</v>
      </c>
    </row>
    <row r="113" spans="1:6" ht="41.4" customHeight="1" x14ac:dyDescent="0.25">
      <c r="A113" s="25" t="s">
        <v>366</v>
      </c>
      <c r="B113" s="64" t="s">
        <v>110</v>
      </c>
      <c r="C113" s="27" t="s">
        <v>367</v>
      </c>
      <c r="D113" s="28">
        <v>21231500</v>
      </c>
      <c r="E113" s="65">
        <v>5308659.4800000004</v>
      </c>
      <c r="F113" s="66">
        <f t="shared" si="1"/>
        <v>15922840.52</v>
      </c>
    </row>
    <row r="114" spans="1:6" ht="40.200000000000003" customHeight="1" x14ac:dyDescent="0.25">
      <c r="A114" s="25" t="s">
        <v>368</v>
      </c>
      <c r="B114" s="64" t="s">
        <v>110</v>
      </c>
      <c r="C114" s="27" t="s">
        <v>369</v>
      </c>
      <c r="D114" s="28">
        <v>21231500</v>
      </c>
      <c r="E114" s="65">
        <v>5308659.4800000004</v>
      </c>
      <c r="F114" s="66">
        <f t="shared" si="1"/>
        <v>15922840.52</v>
      </c>
    </row>
    <row r="115" spans="1:6" ht="91.2" customHeight="1" x14ac:dyDescent="0.25">
      <c r="A115" s="95" t="s">
        <v>370</v>
      </c>
      <c r="B115" s="64" t="s">
        <v>110</v>
      </c>
      <c r="C115" s="27" t="s">
        <v>371</v>
      </c>
      <c r="D115" s="28">
        <v>66000</v>
      </c>
      <c r="E115" s="65">
        <v>48000</v>
      </c>
      <c r="F115" s="66">
        <f t="shared" si="1"/>
        <v>18000</v>
      </c>
    </row>
    <row r="116" spans="1:6" ht="33" customHeight="1" x14ac:dyDescent="0.25">
      <c r="A116" s="25" t="s">
        <v>118</v>
      </c>
      <c r="B116" s="64" t="s">
        <v>110</v>
      </c>
      <c r="C116" s="27" t="s">
        <v>372</v>
      </c>
      <c r="D116" s="28">
        <v>66000</v>
      </c>
      <c r="E116" s="65">
        <v>48000</v>
      </c>
      <c r="F116" s="66">
        <f t="shared" si="1"/>
        <v>18000</v>
      </c>
    </row>
    <row r="117" spans="1:6" ht="25.8" customHeight="1" x14ac:dyDescent="0.25">
      <c r="A117" s="25" t="s">
        <v>119</v>
      </c>
      <c r="B117" s="64" t="s">
        <v>110</v>
      </c>
      <c r="C117" s="27" t="s">
        <v>373</v>
      </c>
      <c r="D117" s="28">
        <v>66000</v>
      </c>
      <c r="E117" s="65">
        <v>48000</v>
      </c>
      <c r="F117" s="66">
        <f t="shared" si="1"/>
        <v>18000</v>
      </c>
    </row>
    <row r="118" spans="1:6" ht="34.799999999999997" customHeight="1" x14ac:dyDescent="0.25">
      <c r="A118" s="25" t="s">
        <v>120</v>
      </c>
      <c r="B118" s="64" t="s">
        <v>110</v>
      </c>
      <c r="C118" s="27" t="s">
        <v>374</v>
      </c>
      <c r="D118" s="28">
        <v>66000</v>
      </c>
      <c r="E118" s="65">
        <v>48000</v>
      </c>
      <c r="F118" s="66">
        <f t="shared" si="1"/>
        <v>18000</v>
      </c>
    </row>
    <row r="119" spans="1:6" ht="92.4" x14ac:dyDescent="0.25">
      <c r="A119" s="95" t="s">
        <v>375</v>
      </c>
      <c r="B119" s="64" t="s">
        <v>110</v>
      </c>
      <c r="C119" s="27" t="s">
        <v>376</v>
      </c>
      <c r="D119" s="28">
        <v>18540100</v>
      </c>
      <c r="E119" s="65">
        <v>5260659.4800000004</v>
      </c>
      <c r="F119" s="66">
        <f t="shared" si="1"/>
        <v>13279440.52</v>
      </c>
    </row>
    <row r="120" spans="1:6" ht="28.8" customHeight="1" x14ac:dyDescent="0.25">
      <c r="A120" s="25" t="s">
        <v>142</v>
      </c>
      <c r="B120" s="64" t="s">
        <v>110</v>
      </c>
      <c r="C120" s="27" t="s">
        <v>377</v>
      </c>
      <c r="D120" s="28">
        <v>18540100</v>
      </c>
      <c r="E120" s="65">
        <v>5260659.4800000004</v>
      </c>
      <c r="F120" s="66">
        <f t="shared" si="1"/>
        <v>13279440.52</v>
      </c>
    </row>
    <row r="121" spans="1:6" ht="24" customHeight="1" x14ac:dyDescent="0.25">
      <c r="A121" s="25" t="s">
        <v>143</v>
      </c>
      <c r="B121" s="64" t="s">
        <v>110</v>
      </c>
      <c r="C121" s="27" t="s">
        <v>378</v>
      </c>
      <c r="D121" s="28">
        <v>18540100</v>
      </c>
      <c r="E121" s="65">
        <v>5260659.4800000004</v>
      </c>
      <c r="F121" s="66">
        <f t="shared" si="1"/>
        <v>13279440.52</v>
      </c>
    </row>
    <row r="122" spans="1:6" ht="30" customHeight="1" x14ac:dyDescent="0.25">
      <c r="A122" s="25" t="s">
        <v>144</v>
      </c>
      <c r="B122" s="64" t="s">
        <v>110</v>
      </c>
      <c r="C122" s="27" t="s">
        <v>379</v>
      </c>
      <c r="D122" s="28">
        <v>18540100</v>
      </c>
      <c r="E122" s="65">
        <v>5260659.4800000004</v>
      </c>
      <c r="F122" s="66">
        <f t="shared" si="1"/>
        <v>13279440.52</v>
      </c>
    </row>
    <row r="123" spans="1:6" ht="79.8" customHeight="1" x14ac:dyDescent="0.25">
      <c r="A123" s="95" t="s">
        <v>380</v>
      </c>
      <c r="B123" s="64" t="s">
        <v>110</v>
      </c>
      <c r="C123" s="27" t="s">
        <v>381</v>
      </c>
      <c r="D123" s="28">
        <v>2625400</v>
      </c>
      <c r="E123" s="65" t="s">
        <v>40</v>
      </c>
      <c r="F123" s="66">
        <f t="shared" si="1"/>
        <v>2625400</v>
      </c>
    </row>
    <row r="124" spans="1:6" ht="25.8" customHeight="1" x14ac:dyDescent="0.25">
      <c r="A124" s="25" t="s">
        <v>118</v>
      </c>
      <c r="B124" s="64" t="s">
        <v>110</v>
      </c>
      <c r="C124" s="27" t="s">
        <v>382</v>
      </c>
      <c r="D124" s="28">
        <v>2625400</v>
      </c>
      <c r="E124" s="65" t="s">
        <v>40</v>
      </c>
      <c r="F124" s="66">
        <f t="shared" si="1"/>
        <v>2625400</v>
      </c>
    </row>
    <row r="125" spans="1:6" ht="27" customHeight="1" x14ac:dyDescent="0.25">
      <c r="A125" s="25" t="s">
        <v>119</v>
      </c>
      <c r="B125" s="64" t="s">
        <v>110</v>
      </c>
      <c r="C125" s="27" t="s">
        <v>383</v>
      </c>
      <c r="D125" s="28">
        <v>2625400</v>
      </c>
      <c r="E125" s="65" t="s">
        <v>40</v>
      </c>
      <c r="F125" s="66">
        <f t="shared" si="1"/>
        <v>2625400</v>
      </c>
    </row>
    <row r="126" spans="1:6" ht="28.2" customHeight="1" x14ac:dyDescent="0.25">
      <c r="A126" s="25" t="s">
        <v>120</v>
      </c>
      <c r="B126" s="64" t="s">
        <v>110</v>
      </c>
      <c r="C126" s="27" t="s">
        <v>384</v>
      </c>
      <c r="D126" s="28">
        <v>2625400</v>
      </c>
      <c r="E126" s="65" t="s">
        <v>40</v>
      </c>
      <c r="F126" s="66">
        <f t="shared" si="1"/>
        <v>2625400</v>
      </c>
    </row>
    <row r="127" spans="1:6" ht="22.2" customHeight="1" x14ac:dyDescent="0.25">
      <c r="A127" s="25" t="s">
        <v>148</v>
      </c>
      <c r="B127" s="64" t="s">
        <v>110</v>
      </c>
      <c r="C127" s="27" t="s">
        <v>385</v>
      </c>
      <c r="D127" s="28">
        <v>1591300</v>
      </c>
      <c r="E127" s="65">
        <v>1232022.9099999999</v>
      </c>
      <c r="F127" s="66">
        <f t="shared" si="1"/>
        <v>359277.09000000008</v>
      </c>
    </row>
    <row r="128" spans="1:6" ht="40.200000000000003" customHeight="1" x14ac:dyDescent="0.25">
      <c r="A128" s="25" t="s">
        <v>357</v>
      </c>
      <c r="B128" s="64" t="s">
        <v>110</v>
      </c>
      <c r="C128" s="27" t="s">
        <v>386</v>
      </c>
      <c r="D128" s="28">
        <v>1591300</v>
      </c>
      <c r="E128" s="65">
        <v>1232022.9099999999</v>
      </c>
      <c r="F128" s="66">
        <f t="shared" si="1"/>
        <v>359277.09000000008</v>
      </c>
    </row>
    <row r="129" spans="1:6" ht="30" customHeight="1" x14ac:dyDescent="0.25">
      <c r="A129" s="25" t="s">
        <v>359</v>
      </c>
      <c r="B129" s="64" t="s">
        <v>110</v>
      </c>
      <c r="C129" s="27" t="s">
        <v>387</v>
      </c>
      <c r="D129" s="28">
        <v>1591300</v>
      </c>
      <c r="E129" s="65">
        <v>1232022.9099999999</v>
      </c>
      <c r="F129" s="66">
        <f t="shared" si="1"/>
        <v>359277.09000000008</v>
      </c>
    </row>
    <row r="130" spans="1:6" ht="73.8" customHeight="1" x14ac:dyDescent="0.25">
      <c r="A130" s="95" t="s">
        <v>388</v>
      </c>
      <c r="B130" s="64" t="s">
        <v>110</v>
      </c>
      <c r="C130" s="27" t="s">
        <v>389</v>
      </c>
      <c r="D130" s="28">
        <v>1000</v>
      </c>
      <c r="E130" s="65">
        <v>1000</v>
      </c>
      <c r="F130" s="66" t="str">
        <f t="shared" si="1"/>
        <v>-</v>
      </c>
    </row>
    <row r="131" spans="1:6" ht="30" customHeight="1" x14ac:dyDescent="0.25">
      <c r="A131" s="25" t="s">
        <v>118</v>
      </c>
      <c r="B131" s="64" t="s">
        <v>110</v>
      </c>
      <c r="C131" s="27" t="s">
        <v>390</v>
      </c>
      <c r="D131" s="28">
        <v>1000</v>
      </c>
      <c r="E131" s="65">
        <v>1000</v>
      </c>
      <c r="F131" s="66" t="str">
        <f t="shared" si="1"/>
        <v>-</v>
      </c>
    </row>
    <row r="132" spans="1:6" ht="28.2" customHeight="1" x14ac:dyDescent="0.25">
      <c r="A132" s="25" t="s">
        <v>119</v>
      </c>
      <c r="B132" s="64" t="s">
        <v>110</v>
      </c>
      <c r="C132" s="27" t="s">
        <v>391</v>
      </c>
      <c r="D132" s="28">
        <v>1000</v>
      </c>
      <c r="E132" s="65">
        <v>1000</v>
      </c>
      <c r="F132" s="66" t="str">
        <f t="shared" si="1"/>
        <v>-</v>
      </c>
    </row>
    <row r="133" spans="1:6" ht="31.8" customHeight="1" x14ac:dyDescent="0.25">
      <c r="A133" s="25" t="s">
        <v>141</v>
      </c>
      <c r="B133" s="64" t="s">
        <v>110</v>
      </c>
      <c r="C133" s="27" t="s">
        <v>392</v>
      </c>
      <c r="D133" s="28">
        <v>1000</v>
      </c>
      <c r="E133" s="65">
        <v>1000</v>
      </c>
      <c r="F133" s="66" t="str">
        <f t="shared" si="1"/>
        <v>-</v>
      </c>
    </row>
    <row r="134" spans="1:6" ht="90" customHeight="1" x14ac:dyDescent="0.25">
      <c r="A134" s="95" t="s">
        <v>393</v>
      </c>
      <c r="B134" s="64" t="s">
        <v>110</v>
      </c>
      <c r="C134" s="27" t="s">
        <v>394</v>
      </c>
      <c r="D134" s="28">
        <v>1225500</v>
      </c>
      <c r="E134" s="65">
        <v>1225490.3999999999</v>
      </c>
      <c r="F134" s="66">
        <f t="shared" si="1"/>
        <v>9.6000000000931323</v>
      </c>
    </row>
    <row r="135" spans="1:6" ht="28.2" customHeight="1" x14ac:dyDescent="0.25">
      <c r="A135" s="25" t="s">
        <v>118</v>
      </c>
      <c r="B135" s="64" t="s">
        <v>110</v>
      </c>
      <c r="C135" s="27" t="s">
        <v>395</v>
      </c>
      <c r="D135" s="28">
        <v>1225500</v>
      </c>
      <c r="E135" s="65">
        <v>1225490.3999999999</v>
      </c>
      <c r="F135" s="66">
        <f t="shared" si="1"/>
        <v>9.6000000000931323</v>
      </c>
    </row>
    <row r="136" spans="1:6" ht="27" customHeight="1" x14ac:dyDescent="0.25">
      <c r="A136" s="25" t="s">
        <v>119</v>
      </c>
      <c r="B136" s="64" t="s">
        <v>110</v>
      </c>
      <c r="C136" s="27" t="s">
        <v>396</v>
      </c>
      <c r="D136" s="28">
        <v>1225500</v>
      </c>
      <c r="E136" s="65">
        <v>1225490.3999999999</v>
      </c>
      <c r="F136" s="66">
        <f t="shared" si="1"/>
        <v>9.6000000000931323</v>
      </c>
    </row>
    <row r="137" spans="1:6" ht="27" customHeight="1" x14ac:dyDescent="0.25">
      <c r="A137" s="25" t="s">
        <v>141</v>
      </c>
      <c r="B137" s="64" t="s">
        <v>110</v>
      </c>
      <c r="C137" s="27" t="s">
        <v>397</v>
      </c>
      <c r="D137" s="28">
        <v>1225500</v>
      </c>
      <c r="E137" s="65">
        <v>1225490.3999999999</v>
      </c>
      <c r="F137" s="66">
        <f t="shared" si="1"/>
        <v>9.6000000000931323</v>
      </c>
    </row>
    <row r="138" spans="1:6" ht="79.8" customHeight="1" x14ac:dyDescent="0.25">
      <c r="A138" s="95" t="s">
        <v>398</v>
      </c>
      <c r="B138" s="64" t="s">
        <v>110</v>
      </c>
      <c r="C138" s="27" t="s">
        <v>399</v>
      </c>
      <c r="D138" s="28">
        <v>364800</v>
      </c>
      <c r="E138" s="65">
        <v>5532.51</v>
      </c>
      <c r="F138" s="66">
        <f t="shared" si="1"/>
        <v>359267.49</v>
      </c>
    </row>
    <row r="139" spans="1:6" ht="19.2" customHeight="1" x14ac:dyDescent="0.25">
      <c r="A139" s="25" t="s">
        <v>122</v>
      </c>
      <c r="B139" s="64" t="s">
        <v>110</v>
      </c>
      <c r="C139" s="27" t="s">
        <v>400</v>
      </c>
      <c r="D139" s="28">
        <v>364800</v>
      </c>
      <c r="E139" s="65">
        <v>5532.51</v>
      </c>
      <c r="F139" s="66">
        <f t="shared" si="1"/>
        <v>359267.49</v>
      </c>
    </row>
    <row r="140" spans="1:6" ht="42" customHeight="1" x14ac:dyDescent="0.25">
      <c r="A140" s="25" t="s">
        <v>145</v>
      </c>
      <c r="B140" s="64" t="s">
        <v>110</v>
      </c>
      <c r="C140" s="27" t="s">
        <v>401</v>
      </c>
      <c r="D140" s="28">
        <v>364800</v>
      </c>
      <c r="E140" s="65">
        <v>5532.51</v>
      </c>
      <c r="F140" s="66">
        <f t="shared" si="1"/>
        <v>359267.49</v>
      </c>
    </row>
    <row r="141" spans="1:6" ht="54.6" customHeight="1" x14ac:dyDescent="0.25">
      <c r="A141" s="25" t="s">
        <v>146</v>
      </c>
      <c r="B141" s="64" t="s">
        <v>110</v>
      </c>
      <c r="C141" s="27" t="s">
        <v>402</v>
      </c>
      <c r="D141" s="28">
        <v>364800</v>
      </c>
      <c r="E141" s="65">
        <v>5532.51</v>
      </c>
      <c r="F141" s="66">
        <f t="shared" si="1"/>
        <v>359267.49</v>
      </c>
    </row>
    <row r="142" spans="1:6" ht="13.2" x14ac:dyDescent="0.25">
      <c r="A142" s="25" t="s">
        <v>149</v>
      </c>
      <c r="B142" s="64" t="s">
        <v>110</v>
      </c>
      <c r="C142" s="27" t="s">
        <v>403</v>
      </c>
      <c r="D142" s="28">
        <v>895700</v>
      </c>
      <c r="E142" s="65">
        <v>833353.63</v>
      </c>
      <c r="F142" s="66">
        <f t="shared" si="1"/>
        <v>62346.369999999995</v>
      </c>
    </row>
    <row r="143" spans="1:6" ht="31.2" x14ac:dyDescent="0.25">
      <c r="A143" s="25" t="s">
        <v>357</v>
      </c>
      <c r="B143" s="64" t="s">
        <v>110</v>
      </c>
      <c r="C143" s="27" t="s">
        <v>404</v>
      </c>
      <c r="D143" s="28">
        <v>895700</v>
      </c>
      <c r="E143" s="65">
        <v>833353.63</v>
      </c>
      <c r="F143" s="66">
        <f t="shared" ref="F143:F190" si="2">IF(OR(D143="-",IF(E143="-",0,E143)&gt;=IF(D143="-",0,D143)),"-",IF(D143="-",0,D143)-IF(E143="-",0,E143))</f>
        <v>62346.369999999995</v>
      </c>
    </row>
    <row r="144" spans="1:6" ht="28.8" customHeight="1" x14ac:dyDescent="0.25">
      <c r="A144" s="25" t="s">
        <v>405</v>
      </c>
      <c r="B144" s="64" t="s">
        <v>110</v>
      </c>
      <c r="C144" s="27" t="s">
        <v>406</v>
      </c>
      <c r="D144" s="28">
        <v>765900</v>
      </c>
      <c r="E144" s="65">
        <v>714534.69</v>
      </c>
      <c r="F144" s="66">
        <f t="shared" si="2"/>
        <v>51365.310000000056</v>
      </c>
    </row>
    <row r="145" spans="1:6" ht="72" x14ac:dyDescent="0.25">
      <c r="A145" s="95" t="s">
        <v>407</v>
      </c>
      <c r="B145" s="64" t="s">
        <v>110</v>
      </c>
      <c r="C145" s="27" t="s">
        <v>408</v>
      </c>
      <c r="D145" s="28">
        <v>765900</v>
      </c>
      <c r="E145" s="65">
        <v>714534.69</v>
      </c>
      <c r="F145" s="66">
        <f t="shared" si="2"/>
        <v>51365.310000000056</v>
      </c>
    </row>
    <row r="146" spans="1:6" ht="34.799999999999997" customHeight="1" x14ac:dyDescent="0.25">
      <c r="A146" s="25" t="s">
        <v>118</v>
      </c>
      <c r="B146" s="64" t="s">
        <v>110</v>
      </c>
      <c r="C146" s="27" t="s">
        <v>409</v>
      </c>
      <c r="D146" s="28">
        <v>765900</v>
      </c>
      <c r="E146" s="65">
        <v>714534.69</v>
      </c>
      <c r="F146" s="66">
        <f t="shared" si="2"/>
        <v>51365.310000000056</v>
      </c>
    </row>
    <row r="147" spans="1:6" ht="34.799999999999997" customHeight="1" x14ac:dyDescent="0.25">
      <c r="A147" s="25" t="s">
        <v>119</v>
      </c>
      <c r="B147" s="64" t="s">
        <v>110</v>
      </c>
      <c r="C147" s="27" t="s">
        <v>410</v>
      </c>
      <c r="D147" s="28">
        <v>765900</v>
      </c>
      <c r="E147" s="65">
        <v>714534.69</v>
      </c>
      <c r="F147" s="66">
        <f t="shared" si="2"/>
        <v>51365.310000000056</v>
      </c>
    </row>
    <row r="148" spans="1:6" ht="25.8" customHeight="1" x14ac:dyDescent="0.25">
      <c r="A148" s="25" t="s">
        <v>120</v>
      </c>
      <c r="B148" s="64" t="s">
        <v>110</v>
      </c>
      <c r="C148" s="27" t="s">
        <v>411</v>
      </c>
      <c r="D148" s="28">
        <v>594900</v>
      </c>
      <c r="E148" s="65">
        <v>594126</v>
      </c>
      <c r="F148" s="66">
        <f t="shared" si="2"/>
        <v>774</v>
      </c>
    </row>
    <row r="149" spans="1:6" ht="22.2" customHeight="1" x14ac:dyDescent="0.25">
      <c r="A149" s="25" t="s">
        <v>121</v>
      </c>
      <c r="B149" s="64" t="s">
        <v>110</v>
      </c>
      <c r="C149" s="27" t="s">
        <v>412</v>
      </c>
      <c r="D149" s="28">
        <v>171000</v>
      </c>
      <c r="E149" s="65">
        <v>120408.69</v>
      </c>
      <c r="F149" s="66">
        <f t="shared" si="2"/>
        <v>50591.31</v>
      </c>
    </row>
    <row r="150" spans="1:6" ht="28.8" customHeight="1" x14ac:dyDescent="0.25">
      <c r="A150" s="25" t="s">
        <v>413</v>
      </c>
      <c r="B150" s="64" t="s">
        <v>110</v>
      </c>
      <c r="C150" s="27" t="s">
        <v>414</v>
      </c>
      <c r="D150" s="28">
        <v>119100</v>
      </c>
      <c r="E150" s="65">
        <v>108170.94</v>
      </c>
      <c r="F150" s="66">
        <f t="shared" si="2"/>
        <v>10929.059999999998</v>
      </c>
    </row>
    <row r="151" spans="1:6" ht="75.599999999999994" customHeight="1" x14ac:dyDescent="0.25">
      <c r="A151" s="95" t="s">
        <v>415</v>
      </c>
      <c r="B151" s="64" t="s">
        <v>110</v>
      </c>
      <c r="C151" s="27" t="s">
        <v>416</v>
      </c>
      <c r="D151" s="28">
        <v>25800</v>
      </c>
      <c r="E151" s="65">
        <v>14930.94</v>
      </c>
      <c r="F151" s="66">
        <f t="shared" si="2"/>
        <v>10869.06</v>
      </c>
    </row>
    <row r="152" spans="1:6" ht="27" customHeight="1" x14ac:dyDescent="0.25">
      <c r="A152" s="25" t="s">
        <v>118</v>
      </c>
      <c r="B152" s="64" t="s">
        <v>110</v>
      </c>
      <c r="C152" s="27" t="s">
        <v>417</v>
      </c>
      <c r="D152" s="28">
        <v>25800</v>
      </c>
      <c r="E152" s="65">
        <v>14930.94</v>
      </c>
      <c r="F152" s="66">
        <f t="shared" si="2"/>
        <v>10869.06</v>
      </c>
    </row>
    <row r="153" spans="1:6" ht="30" customHeight="1" x14ac:dyDescent="0.25">
      <c r="A153" s="25" t="s">
        <v>119</v>
      </c>
      <c r="B153" s="64" t="s">
        <v>110</v>
      </c>
      <c r="C153" s="27" t="s">
        <v>418</v>
      </c>
      <c r="D153" s="28">
        <v>25800</v>
      </c>
      <c r="E153" s="65">
        <v>14930.94</v>
      </c>
      <c r="F153" s="66">
        <f t="shared" si="2"/>
        <v>10869.06</v>
      </c>
    </row>
    <row r="154" spans="1:6" ht="31.8" customHeight="1" x14ac:dyDescent="0.25">
      <c r="A154" s="25" t="s">
        <v>120</v>
      </c>
      <c r="B154" s="64" t="s">
        <v>110</v>
      </c>
      <c r="C154" s="27" t="s">
        <v>419</v>
      </c>
      <c r="D154" s="28">
        <v>25800</v>
      </c>
      <c r="E154" s="65">
        <v>14930.94</v>
      </c>
      <c r="F154" s="66">
        <f t="shared" si="2"/>
        <v>10869.06</v>
      </c>
    </row>
    <row r="155" spans="1:6" ht="91.2" customHeight="1" x14ac:dyDescent="0.25">
      <c r="A155" s="95" t="s">
        <v>420</v>
      </c>
      <c r="B155" s="64" t="s">
        <v>110</v>
      </c>
      <c r="C155" s="27" t="s">
        <v>421</v>
      </c>
      <c r="D155" s="28">
        <v>93300</v>
      </c>
      <c r="E155" s="65">
        <v>93240</v>
      </c>
      <c r="F155" s="66">
        <f t="shared" si="2"/>
        <v>60</v>
      </c>
    </row>
    <row r="156" spans="1:6" ht="31.2" customHeight="1" x14ac:dyDescent="0.25">
      <c r="A156" s="25" t="s">
        <v>118</v>
      </c>
      <c r="B156" s="64" t="s">
        <v>110</v>
      </c>
      <c r="C156" s="27" t="s">
        <v>422</v>
      </c>
      <c r="D156" s="28">
        <v>93300</v>
      </c>
      <c r="E156" s="65">
        <v>93240</v>
      </c>
      <c r="F156" s="66">
        <f t="shared" si="2"/>
        <v>60</v>
      </c>
    </row>
    <row r="157" spans="1:6" ht="30" customHeight="1" x14ac:dyDescent="0.25">
      <c r="A157" s="25" t="s">
        <v>119</v>
      </c>
      <c r="B157" s="64" t="s">
        <v>110</v>
      </c>
      <c r="C157" s="27" t="s">
        <v>423</v>
      </c>
      <c r="D157" s="28">
        <v>93300</v>
      </c>
      <c r="E157" s="65">
        <v>93240</v>
      </c>
      <c r="F157" s="66">
        <f t="shared" si="2"/>
        <v>60</v>
      </c>
    </row>
    <row r="158" spans="1:6" ht="28.2" customHeight="1" x14ac:dyDescent="0.25">
      <c r="A158" s="25" t="s">
        <v>120</v>
      </c>
      <c r="B158" s="64" t="s">
        <v>110</v>
      </c>
      <c r="C158" s="27" t="s">
        <v>424</v>
      </c>
      <c r="D158" s="28">
        <v>93300</v>
      </c>
      <c r="E158" s="65">
        <v>93240</v>
      </c>
      <c r="F158" s="66">
        <f t="shared" si="2"/>
        <v>60</v>
      </c>
    </row>
    <row r="159" spans="1:6" ht="28.2" customHeight="1" x14ac:dyDescent="0.25">
      <c r="A159" s="25" t="s">
        <v>359</v>
      </c>
      <c r="B159" s="64" t="s">
        <v>110</v>
      </c>
      <c r="C159" s="27" t="s">
        <v>425</v>
      </c>
      <c r="D159" s="28">
        <v>10700</v>
      </c>
      <c r="E159" s="65">
        <v>10648</v>
      </c>
      <c r="F159" s="66">
        <f t="shared" si="2"/>
        <v>52</v>
      </c>
    </row>
    <row r="160" spans="1:6" ht="73.8" customHeight="1" x14ac:dyDescent="0.25">
      <c r="A160" s="95" t="s">
        <v>426</v>
      </c>
      <c r="B160" s="64" t="s">
        <v>110</v>
      </c>
      <c r="C160" s="27" t="s">
        <v>427</v>
      </c>
      <c r="D160" s="28">
        <v>10700</v>
      </c>
      <c r="E160" s="65">
        <v>10648</v>
      </c>
      <c r="F160" s="66">
        <f t="shared" si="2"/>
        <v>52</v>
      </c>
    </row>
    <row r="161" spans="1:6" ht="28.2" customHeight="1" x14ac:dyDescent="0.25">
      <c r="A161" s="25" t="s">
        <v>118</v>
      </c>
      <c r="B161" s="64" t="s">
        <v>110</v>
      </c>
      <c r="C161" s="27" t="s">
        <v>428</v>
      </c>
      <c r="D161" s="28">
        <v>10700</v>
      </c>
      <c r="E161" s="65">
        <v>10648</v>
      </c>
      <c r="F161" s="66">
        <f t="shared" si="2"/>
        <v>52</v>
      </c>
    </row>
    <row r="162" spans="1:6" ht="30" customHeight="1" x14ac:dyDescent="0.25">
      <c r="A162" s="25" t="s">
        <v>119</v>
      </c>
      <c r="B162" s="64" t="s">
        <v>110</v>
      </c>
      <c r="C162" s="27" t="s">
        <v>429</v>
      </c>
      <c r="D162" s="28">
        <v>10700</v>
      </c>
      <c r="E162" s="65">
        <v>10648</v>
      </c>
      <c r="F162" s="66">
        <f t="shared" si="2"/>
        <v>52</v>
      </c>
    </row>
    <row r="163" spans="1:6" ht="28.8" customHeight="1" x14ac:dyDescent="0.25">
      <c r="A163" s="25" t="s">
        <v>120</v>
      </c>
      <c r="B163" s="64" t="s">
        <v>110</v>
      </c>
      <c r="C163" s="27" t="s">
        <v>430</v>
      </c>
      <c r="D163" s="28">
        <v>10700</v>
      </c>
      <c r="E163" s="65">
        <v>10648</v>
      </c>
      <c r="F163" s="66">
        <f t="shared" si="2"/>
        <v>52</v>
      </c>
    </row>
    <row r="164" spans="1:6" ht="23.4" customHeight="1" x14ac:dyDescent="0.25">
      <c r="A164" s="52" t="s">
        <v>150</v>
      </c>
      <c r="B164" s="53" t="s">
        <v>110</v>
      </c>
      <c r="C164" s="54" t="s">
        <v>431</v>
      </c>
      <c r="D164" s="55">
        <v>2906300</v>
      </c>
      <c r="E164" s="56">
        <v>1906020.63</v>
      </c>
      <c r="F164" s="57">
        <f t="shared" si="2"/>
        <v>1000279.3700000001</v>
      </c>
    </row>
    <row r="165" spans="1:6" ht="23.4" customHeight="1" x14ac:dyDescent="0.25">
      <c r="A165" s="25" t="s">
        <v>155</v>
      </c>
      <c r="B165" s="64" t="s">
        <v>110</v>
      </c>
      <c r="C165" s="27" t="s">
        <v>432</v>
      </c>
      <c r="D165" s="28">
        <v>2906300</v>
      </c>
      <c r="E165" s="65">
        <v>1906020.63</v>
      </c>
      <c r="F165" s="66">
        <f t="shared" si="2"/>
        <v>1000279.3700000001</v>
      </c>
    </row>
    <row r="166" spans="1:6" ht="33" customHeight="1" x14ac:dyDescent="0.25">
      <c r="A166" s="25" t="s">
        <v>433</v>
      </c>
      <c r="B166" s="64" t="s">
        <v>110</v>
      </c>
      <c r="C166" s="27" t="s">
        <v>434</v>
      </c>
      <c r="D166" s="28">
        <v>2906300</v>
      </c>
      <c r="E166" s="65">
        <v>1906020.63</v>
      </c>
      <c r="F166" s="66">
        <f t="shared" si="2"/>
        <v>1000279.3700000001</v>
      </c>
    </row>
    <row r="167" spans="1:6" ht="13.2" x14ac:dyDescent="0.25">
      <c r="A167" s="25" t="s">
        <v>435</v>
      </c>
      <c r="B167" s="64" t="s">
        <v>110</v>
      </c>
      <c r="C167" s="27" t="s">
        <v>436</v>
      </c>
      <c r="D167" s="28">
        <v>2906300</v>
      </c>
      <c r="E167" s="65">
        <v>1906020.63</v>
      </c>
      <c r="F167" s="66">
        <f t="shared" si="2"/>
        <v>1000279.3700000001</v>
      </c>
    </row>
    <row r="168" spans="1:6" ht="73.8" customHeight="1" x14ac:dyDescent="0.25">
      <c r="A168" s="95" t="s">
        <v>437</v>
      </c>
      <c r="B168" s="64" t="s">
        <v>110</v>
      </c>
      <c r="C168" s="27" t="s">
        <v>438</v>
      </c>
      <c r="D168" s="28">
        <v>2853700</v>
      </c>
      <c r="E168" s="65">
        <v>1906020.63</v>
      </c>
      <c r="F168" s="66">
        <f t="shared" si="2"/>
        <v>947679.37000000011</v>
      </c>
    </row>
    <row r="169" spans="1:6" ht="30" customHeight="1" x14ac:dyDescent="0.25">
      <c r="A169" s="25" t="s">
        <v>151</v>
      </c>
      <c r="B169" s="64" t="s">
        <v>110</v>
      </c>
      <c r="C169" s="27" t="s">
        <v>439</v>
      </c>
      <c r="D169" s="28">
        <v>2853700</v>
      </c>
      <c r="E169" s="65">
        <v>1906020.63</v>
      </c>
      <c r="F169" s="66">
        <f t="shared" si="2"/>
        <v>947679.37000000011</v>
      </c>
    </row>
    <row r="170" spans="1:6" ht="22.2" customHeight="1" x14ac:dyDescent="0.25">
      <c r="A170" s="25" t="s">
        <v>152</v>
      </c>
      <c r="B170" s="64" t="s">
        <v>110</v>
      </c>
      <c r="C170" s="27" t="s">
        <v>440</v>
      </c>
      <c r="D170" s="28">
        <v>2853700</v>
      </c>
      <c r="E170" s="65">
        <v>1906020.63</v>
      </c>
      <c r="F170" s="66">
        <f t="shared" si="2"/>
        <v>947679.37000000011</v>
      </c>
    </row>
    <row r="171" spans="1:6" ht="41.4" x14ac:dyDescent="0.25">
      <c r="A171" s="25" t="s">
        <v>153</v>
      </c>
      <c r="B171" s="64" t="s">
        <v>110</v>
      </c>
      <c r="C171" s="27" t="s">
        <v>441</v>
      </c>
      <c r="D171" s="28">
        <v>2853700</v>
      </c>
      <c r="E171" s="65">
        <v>1906020.63</v>
      </c>
      <c r="F171" s="66">
        <f t="shared" si="2"/>
        <v>947679.37000000011</v>
      </c>
    </row>
    <row r="172" spans="1:6" ht="61.8" customHeight="1" x14ac:dyDescent="0.25">
      <c r="A172" s="95" t="s">
        <v>442</v>
      </c>
      <c r="B172" s="64" t="s">
        <v>110</v>
      </c>
      <c r="C172" s="27" t="s">
        <v>443</v>
      </c>
      <c r="D172" s="28">
        <v>52600</v>
      </c>
      <c r="E172" s="65" t="s">
        <v>40</v>
      </c>
      <c r="F172" s="66">
        <f t="shared" si="2"/>
        <v>52600</v>
      </c>
    </row>
    <row r="173" spans="1:6" ht="30" customHeight="1" x14ac:dyDescent="0.25">
      <c r="A173" s="25" t="s">
        <v>151</v>
      </c>
      <c r="B173" s="64" t="s">
        <v>110</v>
      </c>
      <c r="C173" s="27" t="s">
        <v>444</v>
      </c>
      <c r="D173" s="28">
        <v>52600</v>
      </c>
      <c r="E173" s="65" t="s">
        <v>40</v>
      </c>
      <c r="F173" s="66">
        <f t="shared" si="2"/>
        <v>52600</v>
      </c>
    </row>
    <row r="174" spans="1:6" ht="22.2" customHeight="1" x14ac:dyDescent="0.25">
      <c r="A174" s="25" t="s">
        <v>152</v>
      </c>
      <c r="B174" s="64" t="s">
        <v>110</v>
      </c>
      <c r="C174" s="27" t="s">
        <v>445</v>
      </c>
      <c r="D174" s="28">
        <v>52600</v>
      </c>
      <c r="E174" s="65" t="s">
        <v>40</v>
      </c>
      <c r="F174" s="66">
        <f t="shared" si="2"/>
        <v>52600</v>
      </c>
    </row>
    <row r="175" spans="1:6" ht="21" customHeight="1" x14ac:dyDescent="0.25">
      <c r="A175" s="25" t="s">
        <v>154</v>
      </c>
      <c r="B175" s="64" t="s">
        <v>110</v>
      </c>
      <c r="C175" s="27" t="s">
        <v>446</v>
      </c>
      <c r="D175" s="28">
        <v>52600</v>
      </c>
      <c r="E175" s="65" t="s">
        <v>40</v>
      </c>
      <c r="F175" s="66">
        <f t="shared" si="2"/>
        <v>52600</v>
      </c>
    </row>
    <row r="176" spans="1:6" ht="23.4" customHeight="1" x14ac:dyDescent="0.25">
      <c r="A176" s="52" t="s">
        <v>156</v>
      </c>
      <c r="B176" s="53" t="s">
        <v>110</v>
      </c>
      <c r="C176" s="54" t="s">
        <v>447</v>
      </c>
      <c r="D176" s="55">
        <v>124000</v>
      </c>
      <c r="E176" s="56">
        <v>82654</v>
      </c>
      <c r="F176" s="57">
        <f t="shared" si="2"/>
        <v>41346</v>
      </c>
    </row>
    <row r="177" spans="1:6" ht="20.399999999999999" customHeight="1" x14ac:dyDescent="0.25">
      <c r="A177" s="25" t="s">
        <v>160</v>
      </c>
      <c r="B177" s="64" t="s">
        <v>110</v>
      </c>
      <c r="C177" s="27" t="s">
        <v>448</v>
      </c>
      <c r="D177" s="28">
        <v>124000</v>
      </c>
      <c r="E177" s="65">
        <v>82654</v>
      </c>
      <c r="F177" s="66">
        <f t="shared" si="2"/>
        <v>41346</v>
      </c>
    </row>
    <row r="178" spans="1:6" ht="27" customHeight="1" x14ac:dyDescent="0.25">
      <c r="A178" s="25" t="s">
        <v>291</v>
      </c>
      <c r="B178" s="64" t="s">
        <v>110</v>
      </c>
      <c r="C178" s="27" t="s">
        <v>449</v>
      </c>
      <c r="D178" s="28">
        <v>124000</v>
      </c>
      <c r="E178" s="65">
        <v>82654</v>
      </c>
      <c r="F178" s="66">
        <f t="shared" si="2"/>
        <v>41346</v>
      </c>
    </row>
    <row r="179" spans="1:6" ht="61.8" x14ac:dyDescent="0.25">
      <c r="A179" s="95" t="s">
        <v>450</v>
      </c>
      <c r="B179" s="64" t="s">
        <v>110</v>
      </c>
      <c r="C179" s="27" t="s">
        <v>451</v>
      </c>
      <c r="D179" s="28">
        <v>124000</v>
      </c>
      <c r="E179" s="65">
        <v>82654</v>
      </c>
      <c r="F179" s="66">
        <f t="shared" si="2"/>
        <v>41346</v>
      </c>
    </row>
    <row r="180" spans="1:6" ht="92.4" x14ac:dyDescent="0.25">
      <c r="A180" s="95" t="s">
        <v>452</v>
      </c>
      <c r="B180" s="64" t="s">
        <v>110</v>
      </c>
      <c r="C180" s="27" t="s">
        <v>453</v>
      </c>
      <c r="D180" s="28">
        <v>124000</v>
      </c>
      <c r="E180" s="65">
        <v>82654</v>
      </c>
      <c r="F180" s="66">
        <f t="shared" si="2"/>
        <v>41346</v>
      </c>
    </row>
    <row r="181" spans="1:6" ht="20.399999999999999" customHeight="1" x14ac:dyDescent="0.25">
      <c r="A181" s="25" t="s">
        <v>157</v>
      </c>
      <c r="B181" s="64" t="s">
        <v>110</v>
      </c>
      <c r="C181" s="27" t="s">
        <v>454</v>
      </c>
      <c r="D181" s="28">
        <v>124000</v>
      </c>
      <c r="E181" s="65">
        <v>82654</v>
      </c>
      <c r="F181" s="66">
        <f t="shared" si="2"/>
        <v>41346</v>
      </c>
    </row>
    <row r="182" spans="1:6" ht="18" customHeight="1" x14ac:dyDescent="0.25">
      <c r="A182" s="25" t="s">
        <v>158</v>
      </c>
      <c r="B182" s="64" t="s">
        <v>110</v>
      </c>
      <c r="C182" s="27" t="s">
        <v>455</v>
      </c>
      <c r="D182" s="28">
        <v>124000</v>
      </c>
      <c r="E182" s="65">
        <v>82654</v>
      </c>
      <c r="F182" s="66">
        <f t="shared" si="2"/>
        <v>41346</v>
      </c>
    </row>
    <row r="183" spans="1:6" ht="23.4" customHeight="1" x14ac:dyDescent="0.25">
      <c r="A183" s="25" t="s">
        <v>159</v>
      </c>
      <c r="B183" s="64" t="s">
        <v>110</v>
      </c>
      <c r="C183" s="27" t="s">
        <v>456</v>
      </c>
      <c r="D183" s="28">
        <v>124000</v>
      </c>
      <c r="E183" s="65">
        <v>82654</v>
      </c>
      <c r="F183" s="66">
        <f t="shared" si="2"/>
        <v>41346</v>
      </c>
    </row>
    <row r="184" spans="1:6" ht="25.2" customHeight="1" x14ac:dyDescent="0.25">
      <c r="A184" s="52" t="s">
        <v>161</v>
      </c>
      <c r="B184" s="53" t="s">
        <v>110</v>
      </c>
      <c r="C184" s="54" t="s">
        <v>457</v>
      </c>
      <c r="D184" s="55">
        <v>1600</v>
      </c>
      <c r="E184" s="56">
        <v>295.23</v>
      </c>
      <c r="F184" s="57">
        <f t="shared" si="2"/>
        <v>1304.77</v>
      </c>
    </row>
    <row r="185" spans="1:6" ht="28.8" customHeight="1" x14ac:dyDescent="0.25">
      <c r="A185" s="25" t="s">
        <v>164</v>
      </c>
      <c r="B185" s="64" t="s">
        <v>110</v>
      </c>
      <c r="C185" s="27" t="s">
        <v>458</v>
      </c>
      <c r="D185" s="28">
        <v>1600</v>
      </c>
      <c r="E185" s="65">
        <v>295.23</v>
      </c>
      <c r="F185" s="66">
        <f t="shared" si="2"/>
        <v>1304.77</v>
      </c>
    </row>
    <row r="186" spans="1:6" ht="27" customHeight="1" x14ac:dyDescent="0.25">
      <c r="A186" s="25" t="s">
        <v>259</v>
      </c>
      <c r="B186" s="64" t="s">
        <v>110</v>
      </c>
      <c r="C186" s="27" t="s">
        <v>459</v>
      </c>
      <c r="D186" s="28">
        <v>1600</v>
      </c>
      <c r="E186" s="65">
        <v>295.23</v>
      </c>
      <c r="F186" s="66">
        <f t="shared" si="2"/>
        <v>1304.77</v>
      </c>
    </row>
    <row r="187" spans="1:6" ht="33.6" customHeight="1" x14ac:dyDescent="0.25">
      <c r="A187" s="25" t="s">
        <v>460</v>
      </c>
      <c r="B187" s="64" t="s">
        <v>110</v>
      </c>
      <c r="C187" s="27" t="s">
        <v>461</v>
      </c>
      <c r="D187" s="28">
        <v>1600</v>
      </c>
      <c r="E187" s="65">
        <v>295.23</v>
      </c>
      <c r="F187" s="66">
        <f t="shared" si="2"/>
        <v>1304.77</v>
      </c>
    </row>
    <row r="188" spans="1:6" ht="50.4" customHeight="1" x14ac:dyDescent="0.25">
      <c r="A188" s="25" t="s">
        <v>462</v>
      </c>
      <c r="B188" s="64" t="s">
        <v>110</v>
      </c>
      <c r="C188" s="27" t="s">
        <v>463</v>
      </c>
      <c r="D188" s="28">
        <v>1600</v>
      </c>
      <c r="E188" s="65">
        <v>295.23</v>
      </c>
      <c r="F188" s="66">
        <f t="shared" si="2"/>
        <v>1304.77</v>
      </c>
    </row>
    <row r="189" spans="1:6" ht="20.399999999999999" customHeight="1" x14ac:dyDescent="0.25">
      <c r="A189" s="25" t="s">
        <v>162</v>
      </c>
      <c r="B189" s="64" t="s">
        <v>110</v>
      </c>
      <c r="C189" s="27" t="s">
        <v>464</v>
      </c>
      <c r="D189" s="28">
        <v>1600</v>
      </c>
      <c r="E189" s="65">
        <v>295.23</v>
      </c>
      <c r="F189" s="66">
        <f t="shared" si="2"/>
        <v>1304.77</v>
      </c>
    </row>
    <row r="190" spans="1:6" ht="18.600000000000001" customHeight="1" thickBot="1" x14ac:dyDescent="0.3">
      <c r="A190" s="25" t="s">
        <v>163</v>
      </c>
      <c r="B190" s="64" t="s">
        <v>110</v>
      </c>
      <c r="C190" s="27" t="s">
        <v>465</v>
      </c>
      <c r="D190" s="28">
        <v>1600</v>
      </c>
      <c r="E190" s="65">
        <v>295.23</v>
      </c>
      <c r="F190" s="66">
        <f t="shared" si="2"/>
        <v>1304.77</v>
      </c>
    </row>
    <row r="191" spans="1:6" ht="9" customHeight="1" thickBot="1" x14ac:dyDescent="0.3">
      <c r="A191" s="67"/>
      <c r="B191" s="68"/>
      <c r="C191" s="69"/>
      <c r="D191" s="70"/>
      <c r="E191" s="68"/>
      <c r="F191" s="68"/>
    </row>
    <row r="192" spans="1:6" ht="23.4" customHeight="1" thickBot="1" x14ac:dyDescent="0.3">
      <c r="A192" s="71" t="s">
        <v>165</v>
      </c>
      <c r="B192" s="72" t="s">
        <v>166</v>
      </c>
      <c r="C192" s="73" t="s">
        <v>111</v>
      </c>
      <c r="D192" s="74">
        <v>-417500</v>
      </c>
      <c r="E192" s="74">
        <v>-2391227.9500000002</v>
      </c>
      <c r="F192" s="75" t="s">
        <v>167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4" stopIfTrue="1" operator="equal">
      <formula>0</formula>
    </cfRule>
  </conditionalFormatting>
  <conditionalFormatting sqref="E28:F29">
    <cfRule type="cellIs" priority="5" stopIfTrue="1" operator="equal">
      <formula>0</formula>
    </cfRule>
  </conditionalFormatting>
  <conditionalFormatting sqref="E31:F31">
    <cfRule type="cellIs" priority="6" stopIfTrue="1" operator="equal">
      <formula>0</formula>
    </cfRule>
  </conditionalFormatting>
  <conditionalFormatting sqref="E14:F14 E16:F16">
    <cfRule type="cellIs" priority="3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showGridLines="0" view="pageBreakPreview" topLeftCell="A4" zoomScale="60" zoomScaleNormal="100" workbookViewId="0">
      <selection activeCell="C21" sqref="C21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20" t="s">
        <v>168</v>
      </c>
      <c r="B1" s="120"/>
      <c r="C1" s="120"/>
      <c r="D1" s="120"/>
      <c r="E1" s="120"/>
      <c r="F1" s="120"/>
    </row>
    <row r="2" spans="1:6" ht="13.2" customHeight="1" x14ac:dyDescent="0.25">
      <c r="A2" s="96" t="s">
        <v>169</v>
      </c>
      <c r="B2" s="96"/>
      <c r="C2" s="96"/>
      <c r="D2" s="96"/>
      <c r="E2" s="96"/>
      <c r="F2" s="96"/>
    </row>
    <row r="3" spans="1:6" ht="9" customHeight="1" thickBot="1" x14ac:dyDescent="0.3">
      <c r="A3" s="5"/>
      <c r="B3" s="76"/>
      <c r="C3" s="44"/>
      <c r="D3" s="10"/>
      <c r="E3" s="10"/>
      <c r="F3" s="44"/>
    </row>
    <row r="4" spans="1:6" ht="13.95" customHeight="1" x14ac:dyDescent="0.25">
      <c r="A4" s="107" t="s">
        <v>21</v>
      </c>
      <c r="B4" s="101" t="s">
        <v>22</v>
      </c>
      <c r="C4" s="113" t="s">
        <v>170</v>
      </c>
      <c r="D4" s="104" t="s">
        <v>24</v>
      </c>
      <c r="E4" s="104" t="s">
        <v>25</v>
      </c>
      <c r="F4" s="110" t="s">
        <v>26</v>
      </c>
    </row>
    <row r="5" spans="1:6" ht="4.95" customHeight="1" x14ac:dyDescent="0.25">
      <c r="A5" s="108"/>
      <c r="B5" s="102"/>
      <c r="C5" s="114"/>
      <c r="D5" s="105"/>
      <c r="E5" s="105"/>
      <c r="F5" s="111"/>
    </row>
    <row r="6" spans="1:6" ht="6" customHeight="1" x14ac:dyDescent="0.25">
      <c r="A6" s="108"/>
      <c r="B6" s="102"/>
      <c r="C6" s="114"/>
      <c r="D6" s="105"/>
      <c r="E6" s="105"/>
      <c r="F6" s="111"/>
    </row>
    <row r="7" spans="1:6" ht="4.95" customHeight="1" x14ac:dyDescent="0.25">
      <c r="A7" s="108"/>
      <c r="B7" s="102"/>
      <c r="C7" s="114"/>
      <c r="D7" s="105"/>
      <c r="E7" s="105"/>
      <c r="F7" s="111"/>
    </row>
    <row r="8" spans="1:6" ht="6" customHeight="1" x14ac:dyDescent="0.25">
      <c r="A8" s="108"/>
      <c r="B8" s="102"/>
      <c r="C8" s="114"/>
      <c r="D8" s="105"/>
      <c r="E8" s="105"/>
      <c r="F8" s="111"/>
    </row>
    <row r="9" spans="1:6" ht="6" customHeight="1" x14ac:dyDescent="0.25">
      <c r="A9" s="108"/>
      <c r="B9" s="102"/>
      <c r="C9" s="114"/>
      <c r="D9" s="105"/>
      <c r="E9" s="105"/>
      <c r="F9" s="111"/>
    </row>
    <row r="10" spans="1:6" ht="18" customHeight="1" x14ac:dyDescent="0.25">
      <c r="A10" s="109"/>
      <c r="B10" s="103"/>
      <c r="C10" s="121"/>
      <c r="D10" s="106"/>
      <c r="E10" s="106"/>
      <c r="F10" s="112"/>
    </row>
    <row r="11" spans="1:6" ht="13.5" customHeight="1" thickBot="1" x14ac:dyDescent="0.3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5.8" customHeight="1" x14ac:dyDescent="0.25">
      <c r="A12" s="77" t="s">
        <v>171</v>
      </c>
      <c r="B12" s="78" t="s">
        <v>172</v>
      </c>
      <c r="C12" s="79" t="s">
        <v>111</v>
      </c>
      <c r="D12" s="80">
        <f>D17+D19+D21</f>
        <v>417500</v>
      </c>
      <c r="E12" s="80">
        <f>E21+E14</f>
        <v>2400257.9899999984</v>
      </c>
      <c r="F12" s="81" t="s">
        <v>111</v>
      </c>
    </row>
    <row r="13" spans="1:6" ht="13.2" x14ac:dyDescent="0.25">
      <c r="A13" s="82" t="s">
        <v>33</v>
      </c>
      <c r="B13" s="83"/>
      <c r="C13" s="84"/>
      <c r="D13" s="85"/>
      <c r="E13" s="85"/>
      <c r="F13" s="86"/>
    </row>
    <row r="14" spans="1:6" ht="19.2" customHeight="1" x14ac:dyDescent="0.25">
      <c r="A14" s="90" t="s">
        <v>173</v>
      </c>
      <c r="B14" s="79" t="s">
        <v>174</v>
      </c>
      <c r="C14" s="79" t="s">
        <v>209</v>
      </c>
      <c r="D14" s="80">
        <v>0</v>
      </c>
      <c r="E14" s="80">
        <f>E15</f>
        <v>2284700</v>
      </c>
      <c r="F14" s="80" t="s">
        <v>40</v>
      </c>
    </row>
    <row r="15" spans="1:6" ht="28.8" customHeight="1" x14ac:dyDescent="0.25">
      <c r="A15" s="90" t="s">
        <v>210</v>
      </c>
      <c r="B15" s="79" t="s">
        <v>174</v>
      </c>
      <c r="C15" s="79" t="s">
        <v>211</v>
      </c>
      <c r="D15" s="80">
        <v>0</v>
      </c>
      <c r="E15" s="80">
        <f>E16</f>
        <v>2284700</v>
      </c>
      <c r="F15" s="80" t="s">
        <v>40</v>
      </c>
    </row>
    <row r="16" spans="1:6" ht="38.4" customHeight="1" x14ac:dyDescent="0.25">
      <c r="A16" s="90" t="s">
        <v>212</v>
      </c>
      <c r="B16" s="79" t="s">
        <v>174</v>
      </c>
      <c r="C16" s="79" t="s">
        <v>213</v>
      </c>
      <c r="D16" s="80">
        <v>0</v>
      </c>
      <c r="E16" s="80">
        <f>E17</f>
        <v>2284700</v>
      </c>
      <c r="F16" s="80" t="s">
        <v>40</v>
      </c>
    </row>
    <row r="17" spans="1:6" ht="39" customHeight="1" x14ac:dyDescent="0.25">
      <c r="A17" s="90" t="s">
        <v>214</v>
      </c>
      <c r="B17" s="79" t="s">
        <v>174</v>
      </c>
      <c r="C17" s="79" t="s">
        <v>215</v>
      </c>
      <c r="D17" s="80">
        <f>D18</f>
        <v>2284700</v>
      </c>
      <c r="E17" s="80">
        <f>E18</f>
        <v>2284700</v>
      </c>
      <c r="F17" s="80" t="s">
        <v>40</v>
      </c>
    </row>
    <row r="18" spans="1:6" ht="37.200000000000003" customHeight="1" x14ac:dyDescent="0.25">
      <c r="A18" s="90" t="s">
        <v>214</v>
      </c>
      <c r="B18" s="79" t="s">
        <v>174</v>
      </c>
      <c r="C18" s="79" t="s">
        <v>216</v>
      </c>
      <c r="D18" s="80">
        <v>2284700</v>
      </c>
      <c r="E18" s="80">
        <v>2284700</v>
      </c>
      <c r="F18" s="80" t="s">
        <v>40</v>
      </c>
    </row>
    <row r="19" spans="1:6" ht="41.4" x14ac:dyDescent="0.25">
      <c r="A19" s="90" t="s">
        <v>217</v>
      </c>
      <c r="B19" s="79" t="s">
        <v>174</v>
      </c>
      <c r="C19" s="79" t="s">
        <v>218</v>
      </c>
      <c r="D19" s="80">
        <f>D20</f>
        <v>-2284700</v>
      </c>
      <c r="E19" s="80"/>
      <c r="F19" s="80" t="s">
        <v>40</v>
      </c>
    </row>
    <row r="20" spans="1:6" ht="41.4" customHeight="1" x14ac:dyDescent="0.25">
      <c r="A20" s="90" t="s">
        <v>214</v>
      </c>
      <c r="B20" s="79" t="s">
        <v>174</v>
      </c>
      <c r="C20" s="79" t="s">
        <v>219</v>
      </c>
      <c r="D20" s="80">
        <v>-2284700</v>
      </c>
      <c r="E20" s="80"/>
      <c r="F20" s="80" t="s">
        <v>40</v>
      </c>
    </row>
    <row r="21" spans="1:6" ht="17.399999999999999" customHeight="1" x14ac:dyDescent="0.25">
      <c r="A21" s="77" t="s">
        <v>175</v>
      </c>
      <c r="B21" s="78" t="s">
        <v>176</v>
      </c>
      <c r="C21" s="79" t="s">
        <v>177</v>
      </c>
      <c r="D21" s="80">
        <f>D22</f>
        <v>417500</v>
      </c>
      <c r="E21" s="80">
        <f>E22</f>
        <v>115557.98999999836</v>
      </c>
      <c r="F21" s="81">
        <f>D21+E21</f>
        <v>533057.98999999836</v>
      </c>
    </row>
    <row r="22" spans="1:6" ht="30" customHeight="1" x14ac:dyDescent="0.25">
      <c r="A22" s="77" t="s">
        <v>178</v>
      </c>
      <c r="B22" s="78" t="s">
        <v>176</v>
      </c>
      <c r="C22" s="79" t="s">
        <v>179</v>
      </c>
      <c r="D22" s="80">
        <v>417500</v>
      </c>
      <c r="E22" s="80">
        <f>E27+E32</f>
        <v>115557.98999999836</v>
      </c>
      <c r="F22" s="81">
        <f>D22+E22</f>
        <v>533057.98999999836</v>
      </c>
    </row>
    <row r="23" spans="1:6" ht="23.4" customHeight="1" x14ac:dyDescent="0.25">
      <c r="A23" s="77" t="s">
        <v>220</v>
      </c>
      <c r="B23" s="78" t="s">
        <v>180</v>
      </c>
      <c r="C23" s="79" t="s">
        <v>221</v>
      </c>
      <c r="D23" s="80">
        <f>D24</f>
        <v>-36010200</v>
      </c>
      <c r="E23" s="80">
        <f>E24</f>
        <v>-17900230.75</v>
      </c>
      <c r="F23" s="81" t="s">
        <v>167</v>
      </c>
    </row>
    <row r="24" spans="1:6" ht="21" customHeight="1" x14ac:dyDescent="0.25">
      <c r="A24" s="91" t="s">
        <v>222</v>
      </c>
      <c r="B24" s="92" t="s">
        <v>180</v>
      </c>
      <c r="C24" s="93" t="s">
        <v>223</v>
      </c>
      <c r="D24" s="94">
        <f t="shared" ref="D24:E26" si="0">D25</f>
        <v>-36010200</v>
      </c>
      <c r="E24" s="94">
        <f t="shared" si="0"/>
        <v>-17900230.75</v>
      </c>
      <c r="F24" s="81"/>
    </row>
    <row r="25" spans="1:6" ht="21" customHeight="1" x14ac:dyDescent="0.25">
      <c r="A25" s="91" t="s">
        <v>224</v>
      </c>
      <c r="B25" s="92" t="s">
        <v>180</v>
      </c>
      <c r="C25" s="93" t="s">
        <v>225</v>
      </c>
      <c r="D25" s="94">
        <f t="shared" si="0"/>
        <v>-36010200</v>
      </c>
      <c r="E25" s="94">
        <f t="shared" si="0"/>
        <v>-17900230.75</v>
      </c>
      <c r="F25" s="81"/>
    </row>
    <row r="26" spans="1:6" ht="17.399999999999999" customHeight="1" x14ac:dyDescent="0.25">
      <c r="A26" s="91" t="s">
        <v>226</v>
      </c>
      <c r="B26" s="92" t="s">
        <v>180</v>
      </c>
      <c r="C26" s="93" t="s">
        <v>227</v>
      </c>
      <c r="D26" s="94">
        <f>D27</f>
        <v>-36010200</v>
      </c>
      <c r="E26" s="94">
        <f t="shared" si="0"/>
        <v>-17900230.75</v>
      </c>
      <c r="F26" s="81"/>
    </row>
    <row r="27" spans="1:6" ht="31.8" customHeight="1" x14ac:dyDescent="0.25">
      <c r="A27" s="25" t="s">
        <v>181</v>
      </c>
      <c r="B27" s="26" t="s">
        <v>180</v>
      </c>
      <c r="C27" s="87" t="s">
        <v>228</v>
      </c>
      <c r="D27" s="28">
        <v>-36010200</v>
      </c>
      <c r="E27" s="28">
        <v>-17900230.75</v>
      </c>
      <c r="F27" s="66" t="s">
        <v>167</v>
      </c>
    </row>
    <row r="28" spans="1:6" ht="18.600000000000001" customHeight="1" x14ac:dyDescent="0.25">
      <c r="A28" s="77" t="s">
        <v>229</v>
      </c>
      <c r="B28" s="78" t="s">
        <v>182</v>
      </c>
      <c r="C28" s="79" t="s">
        <v>230</v>
      </c>
      <c r="D28" s="80">
        <f t="shared" ref="D28:E31" si="1">D29</f>
        <v>36607700</v>
      </c>
      <c r="E28" s="80">
        <f t="shared" si="1"/>
        <v>18015788.739999998</v>
      </c>
      <c r="F28" s="81" t="s">
        <v>167</v>
      </c>
    </row>
    <row r="29" spans="1:6" ht="16.8" customHeight="1" x14ac:dyDescent="0.25">
      <c r="A29" s="25" t="s">
        <v>231</v>
      </c>
      <c r="B29" s="26" t="s">
        <v>182</v>
      </c>
      <c r="C29" s="87" t="s">
        <v>232</v>
      </c>
      <c r="D29" s="28">
        <f t="shared" si="1"/>
        <v>36607700</v>
      </c>
      <c r="E29" s="28">
        <f t="shared" si="1"/>
        <v>18015788.739999998</v>
      </c>
      <c r="F29" s="66" t="s">
        <v>167</v>
      </c>
    </row>
    <row r="30" spans="1:6" ht="19.5" customHeight="1" x14ac:dyDescent="0.25">
      <c r="A30" s="25" t="s">
        <v>233</v>
      </c>
      <c r="B30" s="26" t="s">
        <v>182</v>
      </c>
      <c r="C30" s="87" t="s">
        <v>234</v>
      </c>
      <c r="D30" s="28">
        <f t="shared" si="1"/>
        <v>36607700</v>
      </c>
      <c r="E30" s="28">
        <f t="shared" si="1"/>
        <v>18015788.739999998</v>
      </c>
      <c r="F30" s="66"/>
    </row>
    <row r="31" spans="1:6" ht="24.75" customHeight="1" x14ac:dyDescent="0.25">
      <c r="A31" s="25" t="s">
        <v>235</v>
      </c>
      <c r="B31" s="26" t="s">
        <v>182</v>
      </c>
      <c r="C31" s="87" t="s">
        <v>236</v>
      </c>
      <c r="D31" s="28">
        <f t="shared" si="1"/>
        <v>36607700</v>
      </c>
      <c r="E31" s="28">
        <f t="shared" si="1"/>
        <v>18015788.739999998</v>
      </c>
      <c r="F31" s="66"/>
    </row>
    <row r="32" spans="1:6" ht="27.75" customHeight="1" x14ac:dyDescent="0.25">
      <c r="A32" s="25" t="s">
        <v>183</v>
      </c>
      <c r="B32" s="26" t="s">
        <v>182</v>
      </c>
      <c r="C32" s="87" t="s">
        <v>237</v>
      </c>
      <c r="D32" s="28">
        <v>36607700</v>
      </c>
      <c r="E32" s="28">
        <v>18015788.739999998</v>
      </c>
      <c r="F32" s="66" t="s">
        <v>167</v>
      </c>
    </row>
    <row r="36" spans="1:6" ht="12.75" customHeight="1" x14ac:dyDescent="0.25">
      <c r="C36" s="89" t="s">
        <v>206</v>
      </c>
    </row>
    <row r="40" spans="1:6" ht="12.75" customHeight="1" x14ac:dyDescent="0.25">
      <c r="D40" s="2"/>
      <c r="E40" s="2"/>
      <c r="F40" s="8"/>
    </row>
    <row r="41" spans="1:6" ht="12.75" customHeight="1" x14ac:dyDescent="0.25">
      <c r="C41" t="s">
        <v>207</v>
      </c>
    </row>
    <row r="44" spans="1:6" ht="12.75" customHeight="1" x14ac:dyDescent="0.25">
      <c r="C44" t="s">
        <v>208</v>
      </c>
    </row>
    <row r="47" spans="1:6" ht="12.75" customHeight="1" x14ac:dyDescent="0.25">
      <c r="A47" s="12" t="s">
        <v>528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 E28:F28 E30:F30 E101:F101">
    <cfRule type="cellIs" priority="30" stopIfTrue="1" operator="equal">
      <formula>0</formula>
    </cfRule>
  </conditionalFormatting>
  <conditionalFormatting sqref="F15:F17 E13:F13 E15 E28:F28 E30:F30">
    <cfRule type="cellIs" priority="29" stopIfTrue="1" operator="equal">
      <formula>0</formula>
    </cfRule>
  </conditionalFormatting>
  <conditionalFormatting sqref="F15:F17 E13:F13 E15">
    <cfRule type="cellIs" priority="28" stopIfTrue="1" operator="equal">
      <formula>0</formula>
    </cfRule>
  </conditionalFormatting>
  <conditionalFormatting sqref="E28:F28">
    <cfRule type="cellIs" priority="27" stopIfTrue="1" operator="equal">
      <formula>0</formula>
    </cfRule>
  </conditionalFormatting>
  <conditionalFormatting sqref="E30:F30">
    <cfRule type="cellIs" priority="26" stopIfTrue="1" operator="equal">
      <formula>0</formula>
    </cfRule>
  </conditionalFormatting>
  <conditionalFormatting sqref="F15:F17 E13:F13 E15">
    <cfRule type="cellIs" priority="25" stopIfTrue="1" operator="equal">
      <formula>0</formula>
    </cfRule>
  </conditionalFormatting>
  <conditionalFormatting sqref="E28:F28">
    <cfRule type="cellIs" priority="24" stopIfTrue="1" operator="equal">
      <formula>0</formula>
    </cfRule>
  </conditionalFormatting>
  <conditionalFormatting sqref="E30:F30">
    <cfRule type="cellIs" priority="23" stopIfTrue="1" operator="equal">
      <formula>0</formula>
    </cfRule>
  </conditionalFormatting>
  <conditionalFormatting sqref="F19:F21 E13:F17 E19">
    <cfRule type="cellIs" priority="22" stopIfTrue="1" operator="equal">
      <formula>0</formula>
    </cfRule>
  </conditionalFormatting>
  <conditionalFormatting sqref="E32:F32">
    <cfRule type="cellIs" priority="21" stopIfTrue="1" operator="equal">
      <formula>0</formula>
    </cfRule>
  </conditionalFormatting>
  <conditionalFormatting sqref="F19:F21 E13:F17 E19">
    <cfRule type="cellIs" priority="20" stopIfTrue="1" operator="equal">
      <formula>0</formula>
    </cfRule>
  </conditionalFormatting>
  <conditionalFormatting sqref="E32:F32">
    <cfRule type="cellIs" priority="19" stopIfTrue="1" operator="equal">
      <formula>0</formula>
    </cfRule>
  </conditionalFormatting>
  <conditionalFormatting sqref="E13:F17">
    <cfRule type="cellIs" priority="18" stopIfTrue="1" operator="equal">
      <formula>0</formula>
    </cfRule>
  </conditionalFormatting>
  <conditionalFormatting sqref="E26:F26">
    <cfRule type="cellIs" priority="17" stopIfTrue="1" operator="equal">
      <formula>0</formula>
    </cfRule>
  </conditionalFormatting>
  <conditionalFormatting sqref="E28:F28">
    <cfRule type="cellIs" priority="16" stopIfTrue="1" operator="equal">
      <formula>0</formula>
    </cfRule>
  </conditionalFormatting>
  <conditionalFormatting sqref="E26:F26">
    <cfRule type="cellIs" priority="15" stopIfTrue="1" operator="equal">
      <formula>0</formula>
    </cfRule>
  </conditionalFormatting>
  <conditionalFormatting sqref="E28:F28">
    <cfRule type="cellIs" priority="14" stopIfTrue="1" operator="equal">
      <formula>0</formula>
    </cfRule>
  </conditionalFormatting>
  <conditionalFormatting sqref="E26:F26">
    <cfRule type="cellIs" priority="13" stopIfTrue="1" operator="equal">
      <formula>0</formula>
    </cfRule>
  </conditionalFormatting>
  <conditionalFormatting sqref="E28:F28">
    <cfRule type="cellIs" priority="12" stopIfTrue="1" operator="equal">
      <formula>0</formula>
    </cfRule>
  </conditionalFormatting>
  <conditionalFormatting sqref="E26:F26">
    <cfRule type="cellIs" priority="11" stopIfTrue="1" operator="equal">
      <formula>0</formula>
    </cfRule>
  </conditionalFormatting>
  <conditionalFormatting sqref="E28:F28">
    <cfRule type="cellIs" priority="10" stopIfTrue="1" operator="equal">
      <formula>0</formula>
    </cfRule>
  </conditionalFormatting>
  <conditionalFormatting sqref="E29:F29">
    <cfRule type="cellIs" priority="9" stopIfTrue="1" operator="equal">
      <formula>0</formula>
    </cfRule>
  </conditionalFormatting>
  <conditionalFormatting sqref="E31:F31">
    <cfRule type="cellIs" priority="8" stopIfTrue="1" operator="equal">
      <formula>0</formula>
    </cfRule>
  </conditionalFormatting>
  <conditionalFormatting sqref="E29:F29 E31:F31">
    <cfRule type="cellIs" priority="7" stopIfTrue="1" operator="equal">
      <formula>0</formula>
    </cfRule>
  </conditionalFormatting>
  <conditionalFormatting sqref="F15:F17 E13:F13 E15">
    <cfRule type="cellIs" priority="6" stopIfTrue="1" operator="equal">
      <formula>0</formula>
    </cfRule>
  </conditionalFormatting>
  <conditionalFormatting sqref="E28:F28">
    <cfRule type="cellIs" priority="5" stopIfTrue="1" operator="equal">
      <formula>0</formula>
    </cfRule>
  </conditionalFormatting>
  <conditionalFormatting sqref="E30:F30">
    <cfRule type="cellIs" priority="4" stopIfTrue="1" operator="equal">
      <formula>0</formula>
    </cfRule>
  </conditionalFormatting>
  <conditionalFormatting sqref="E13:F13">
    <cfRule type="cellIs" priority="3" stopIfTrue="1" operator="equal">
      <formula>0</formula>
    </cfRule>
  </conditionalFormatting>
  <conditionalFormatting sqref="E31:F31">
    <cfRule type="cellIs" priority="2" stopIfTrue="1" operator="equal">
      <formula>0</formula>
    </cfRule>
  </conditionalFormatting>
  <conditionalFormatting sqref="E31:F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3.2" x14ac:dyDescent="0.25"/>
  <sheetData>
    <row r="1" spans="1:2" x14ac:dyDescent="0.25">
      <c r="A1" t="s">
        <v>184</v>
      </c>
      <c r="B1" t="s">
        <v>185</v>
      </c>
    </row>
    <row r="2" spans="1:2" x14ac:dyDescent="0.25">
      <c r="A2" t="s">
        <v>186</v>
      </c>
      <c r="B2" t="s">
        <v>187</v>
      </c>
    </row>
    <row r="3" spans="1:2" x14ac:dyDescent="0.25">
      <c r="A3" t="s">
        <v>188</v>
      </c>
      <c r="B3" t="s">
        <v>5</v>
      </c>
    </row>
    <row r="4" spans="1:2" x14ac:dyDescent="0.25">
      <c r="A4" t="s">
        <v>189</v>
      </c>
      <c r="B4" t="s">
        <v>190</v>
      </c>
    </row>
    <row r="5" spans="1:2" x14ac:dyDescent="0.25">
      <c r="A5" t="s">
        <v>191</v>
      </c>
      <c r="B5" t="s">
        <v>192</v>
      </c>
    </row>
    <row r="6" spans="1:2" x14ac:dyDescent="0.25">
      <c r="A6" t="s">
        <v>193</v>
      </c>
      <c r="B6" t="s">
        <v>185</v>
      </c>
    </row>
    <row r="7" spans="1:2" x14ac:dyDescent="0.25">
      <c r="A7" t="s">
        <v>194</v>
      </c>
      <c r="B7" t="s">
        <v>195</v>
      </c>
    </row>
    <row r="8" spans="1:2" x14ac:dyDescent="0.25">
      <c r="A8" t="s">
        <v>196</v>
      </c>
      <c r="B8" t="s">
        <v>195</v>
      </c>
    </row>
    <row r="9" spans="1:2" x14ac:dyDescent="0.25">
      <c r="A9" t="s">
        <v>197</v>
      </c>
      <c r="B9" t="s">
        <v>198</v>
      </c>
    </row>
    <row r="10" spans="1:2" x14ac:dyDescent="0.25">
      <c r="A10" t="s">
        <v>199</v>
      </c>
      <c r="B10" t="s">
        <v>18</v>
      </c>
    </row>
    <row r="11" spans="1:2" x14ac:dyDescent="0.25">
      <c r="A11" t="s">
        <v>200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30</vt:i4>
      </vt:variant>
    </vt:vector>
  </HeadingPairs>
  <TitlesOfParts>
    <vt:vector size="34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  <vt:lpstr>Источники!Область_печати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dc:description>POI HSSF rep:2.54.0.222</dc:description>
  <cp:lastModifiedBy>Углерод</cp:lastModifiedBy>
  <cp:lastPrinted>2022-11-18T07:36:31Z</cp:lastPrinted>
  <dcterms:created xsi:type="dcterms:W3CDTF">2022-09-27T13:52:04Z</dcterms:created>
  <dcterms:modified xsi:type="dcterms:W3CDTF">2022-11-18T07:38:09Z</dcterms:modified>
</cp:coreProperties>
</file>