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Расходы!#REF!</definedName>
    <definedName name="FILE_NAME" localSheetId="0">Доходы!$H$3</definedName>
    <definedName name="FIO" localSheetId="0">Доходы!$D$24</definedName>
    <definedName name="FIO" localSheetId="1">Расходы!#REF!</definedName>
    <definedName name="FORM_CODE" localSheetId="0">Доходы!$H$5</definedName>
    <definedName name="LAST_CELL" localSheetId="0">Доходы!#REF!</definedName>
    <definedName name="LAST_CELL" localSheetId="2">Источники!$F$39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Источники!$A$27</definedName>
    <definedName name="REND_1" localSheetId="1">Расходы!$A$132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Расходы!#REF!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31" i="3"/>
  <c r="D31"/>
  <c r="E30"/>
  <c r="D30"/>
  <c r="E29"/>
  <c r="D29"/>
  <c r="E28"/>
  <c r="D28"/>
  <c r="E26"/>
  <c r="E25" s="1"/>
  <c r="E24" s="1"/>
  <c r="E23" s="1"/>
  <c r="D26"/>
  <c r="D25"/>
  <c r="D24" s="1"/>
  <c r="D23" s="1"/>
  <c r="E22"/>
  <c r="F22" s="1"/>
  <c r="D21"/>
  <c r="D19"/>
  <c r="E17"/>
  <c r="E16" s="1"/>
  <c r="E15" s="1"/>
  <c r="E14" s="1"/>
  <c r="D17"/>
  <c r="D12"/>
  <c r="E21" l="1"/>
  <c r="F21" s="1"/>
  <c r="E12" l="1"/>
  <c r="D119" i="2" l="1"/>
  <c r="D120"/>
  <c r="D121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73" i="1"/>
  <c r="E19"/>
  <c r="E74"/>
  <c r="E75"/>
  <c r="F74" s="1"/>
  <c r="H62"/>
  <c r="E61"/>
  <c r="F63"/>
  <c r="E59"/>
  <c r="F59" s="1"/>
  <c r="E55"/>
  <c r="E51" s="1"/>
  <c r="E46" s="1"/>
  <c r="E48"/>
  <c r="E40"/>
  <c r="F40" s="1"/>
  <c r="E38"/>
  <c r="F38" s="1"/>
  <c r="E36"/>
  <c r="F36" s="1"/>
  <c r="E34"/>
  <c r="F34" s="1"/>
  <c r="F22"/>
  <c r="F23"/>
  <c r="F24"/>
  <c r="F25"/>
  <c r="F26"/>
  <c r="F27"/>
  <c r="F28"/>
  <c r="F29"/>
  <c r="F30"/>
  <c r="F31"/>
  <c r="F32"/>
  <c r="F35"/>
  <c r="F37"/>
  <c r="F39"/>
  <c r="F41"/>
  <c r="F42"/>
  <c r="F43"/>
  <c r="F44"/>
  <c r="F45"/>
  <c r="F47"/>
  <c r="F48"/>
  <c r="F49"/>
  <c r="F50"/>
  <c r="F52"/>
  <c r="F53"/>
  <c r="F54"/>
  <c r="F55"/>
  <c r="F56"/>
  <c r="F57"/>
  <c r="F60"/>
  <c r="F61"/>
  <c r="F62"/>
  <c r="F64"/>
  <c r="F65"/>
  <c r="F66"/>
  <c r="F67"/>
  <c r="F68"/>
  <c r="F69"/>
  <c r="F70"/>
  <c r="F71"/>
  <c r="F72"/>
  <c r="F73"/>
  <c r="F76"/>
  <c r="F77"/>
  <c r="F78"/>
  <c r="F79"/>
  <c r="F80"/>
  <c r="F81"/>
  <c r="F82"/>
  <c r="F83"/>
  <c r="F84"/>
  <c r="F85"/>
  <c r="F86"/>
  <c r="F87"/>
  <c r="F75" l="1"/>
  <c r="F51"/>
  <c r="E58"/>
  <c r="F58" s="1"/>
  <c r="E33"/>
  <c r="F33" s="1"/>
  <c r="E21" l="1"/>
  <c r="F19" s="1"/>
  <c r="F21" l="1"/>
  <c r="F46"/>
</calcChain>
</file>

<file path=xl/sharedStrings.xml><?xml version="1.0" encoding="utf-8"?>
<sst xmlns="http://schemas.openxmlformats.org/spreadsheetml/2006/main" count="938" uniqueCount="528">
  <si>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</si>
  <si>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</si>
  <si>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</si>
  <si>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</si>
  <si>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</si>
  <si>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</si>
  <si>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</si>
  <si>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</si>
  <si>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</si>
  <si>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</si>
  <si>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</si>
  <si>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</si>
  <si>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</si>
  <si>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</si>
  <si>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</si>
  <si>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</si>
  <si>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</si>
  <si>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</si>
  <si>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</si>
  <si>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</si>
  <si>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</si>
  <si>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</si>
  <si>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</si>
  <si>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</si>
  <si>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</si>
  <si>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</si>
  <si>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</si>
  <si>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</si>
  <si>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</si>
  <si>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</si>
  <si>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</si>
  <si>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</si>
  <si>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</si>
  <si>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</si>
  <si>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</si>
  <si>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</si>
  <si>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</si>
  <si>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</si>
  <si>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</si>
  <si>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</si>
  <si>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</si>
  <si>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</si>
  <si>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</si>
  <si>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</si>
  <si>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</si>
  <si>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</si>
  <si>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</si>
  <si>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</si>
  <si>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</si>
  <si>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</si>
  <si>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</si>
  <si>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</si>
  <si>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</si>
  <si>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</si>
  <si>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</si>
  <si>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</si>
  <si>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</si>
  <si>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</si>
  <si>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</si>
  <si>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</si>
  <si>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</si>
  <si>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000 10600000000000000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</si>
  <si>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</si>
  <si>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</si>
  <si>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</si>
  <si>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</si>
  <si>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</si>
  <si>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</si>
  <si>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</si>
  <si>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</si>
  <si>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</si>
  <si>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</si>
  <si>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</si>
  <si>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</si>
  <si>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000 10606000000000110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</si>
  <si>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</si>
  <si>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</si>
  <si>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</si>
  <si>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</si>
  <si>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</si>
  <si>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</si>
  <si>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</si>
  <si>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</si>
  <si>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</si>
  <si>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</si>
  <si>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</si>
  <si>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</si>
  <si>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</si>
  <si>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</si>
  <si>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</si>
  <si>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денежных взысканий (штрафов), поступающие в счет погашения задолженности, образовавшейся до 1 января 2020 года, подлежайщие зачислению в бюджет муниципального образования по нормативам, действовавшим в 2019 году (доходы, направляемые на формирование муниципального дорожного фонда)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</si>
  <si>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</si>
  <si>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</si>
  <si>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</si>
  <si>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</si>
  <si>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</si>
  <si>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</si>
  <si>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</si>
  <si>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</si>
  <si>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</si>
  <si>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</si>
  <si>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</si>
  <si>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</si>
  <si>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</si>
  <si>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</si>
  <si>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</si>
  <si>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</si>
  <si>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</si>
  <si>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</si>
  <si>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</si>
  <si>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</si>
  <si>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</si>
  <si>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</si>
  <si>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</si>
  <si>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</si>
  <si>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</si>
  <si>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</si>
  <si>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</si>
  <si>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</si>
  <si>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</si>
  <si>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</si>
  <si>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Закупка энергетических ресурсов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</si>
  <si>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</si>
  <si>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</si>
  <si>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</si>
  <si>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</si>
  <si>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</si>
  <si>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</si>
  <si>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</si>
  <si>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</si>
  <si>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</si>
  <si>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</si>
  <si>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</si>
  <si>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</si>
  <si>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</si>
  <si>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</si>
  <si>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Межбюджетные трансферты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</si>
  <si>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</si>
  <si>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</si>
  <si>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</si>
  <si>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</si>
  <si>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Закупка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</si>
  <si>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</si>
  <si>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</si>
  <si>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</si>
  <si>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</si>
  <si>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</si>
  <si>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</si>
  <si>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</si>
  <si>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</si>
  <si>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</si>
  <si>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</si>
  <si>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</si>
  <si>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</si>
  <si>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</si>
  <si>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Культура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</si>
  <si>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</si>
  <si>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</si>
  <si>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</si>
  <si>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</si>
  <si>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Пенсионное обеспечение</t>
  </si>
  <si>
    <t>ОБСЛУЖИВАНИЕ ГОСУДАРСТВЕННОГО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</si>
  <si>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</si>
  <si>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</si>
  <si>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внутреннего и муниципального долга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</si>
  <si>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</si>
  <si>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</si>
  <si>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</si>
  <si>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</si>
  <si>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</si>
  <si>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</si>
  <si>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</si>
  <si>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</si>
  <si>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</si>
  <si>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</si>
  <si>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</si>
  <si>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</si>
  <si>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</si>
  <si>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</si>
  <si>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</si>
  <si>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</si>
  <si>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</si>
  <si>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</si>
  <si>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</si>
  <si>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</si>
  <si>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</si>
  <si>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</si>
  <si>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</si>
  <si>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</si>
  <si>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</si>
  <si>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</si>
  <si>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</si>
  <si>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</si>
  <si>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</si>
  <si>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</si>
  <si>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</si>
  <si>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</si>
  <si>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</si>
  <si>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</si>
  <si>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</si>
  <si>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</si>
  <si>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</si>
  <si>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 xml:space="preserve">на 01 ноября 2022 г. </t>
  </si>
  <si>
    <t>000 10606043131000110</t>
  </si>
  <si>
    <t>000 10100000000000000</t>
  </si>
  <si>
    <t>000 10102000010000110</t>
  </si>
  <si>
    <t>000 10102010010000110</t>
  </si>
  <si>
    <t>000 10102010011000110</t>
  </si>
  <si>
    <t xml:space="preserve">  000 10102010012100110</t>
  </si>
  <si>
    <t>000 10102010013000110</t>
  </si>
  <si>
    <t>000 10102030010000110</t>
  </si>
  <si>
    <t>000 10102030011000110</t>
  </si>
  <si>
    <t>000 10102030012100110</t>
  </si>
  <si>
    <t>000 10102030013000110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</si>
  <si>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</si>
  <si>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</si>
  <si>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</si>
  <si>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</si>
  <si>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</si>
  <si>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</si>
  <si>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</si>
  <si>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</si>
  <si>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</si>
  <si>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</si>
  <si>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000 10500000000000000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</si>
  <si>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</si>
  <si>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</si>
  <si>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</si>
  <si>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</si>
  <si>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</si>
  <si>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</si>
  <si>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</si>
  <si>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</si>
  <si>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000 20215002130000150</t>
  </si>
  <si>
    <t>000 20215002000000150</t>
  </si>
  <si>
    <t xml:space="preserve"> 000 20215001130000150</t>
  </si>
  <si>
    <t>000 20215001000000150</t>
  </si>
  <si>
    <t>000 20210000000000150</t>
  </si>
  <si>
    <t>000 20200000000000000</t>
  </si>
  <si>
    <t>000 20000000000000000</t>
  </si>
  <si>
    <t xml:space="preserve"> 000 11610123010002140</t>
  </si>
  <si>
    <t>000 11109080130000120</t>
  </si>
  <si>
    <t>000 11109000000000120</t>
  </si>
  <si>
    <t>000 11105075130000120</t>
  </si>
  <si>
    <t>000 11105070000000120</t>
  </si>
  <si>
    <t>000 11105013130000120</t>
  </si>
  <si>
    <t>000 11105010000000120</t>
  </si>
  <si>
    <t>000 10606043132100110</t>
  </si>
  <si>
    <t>000 10606033130000110</t>
  </si>
  <si>
    <t>000 10606030000000110</t>
  </si>
  <si>
    <t>000 10604012022100110</t>
  </si>
  <si>
    <t>000 10604012021000110</t>
  </si>
  <si>
    <t>000 10604012020000110</t>
  </si>
  <si>
    <t>000 10604011022100110</t>
  </si>
  <si>
    <t>000 10604011021000110</t>
  </si>
  <si>
    <t>000 10604011020000110</t>
  </si>
  <si>
    <t>000 10604000020000110</t>
  </si>
  <si>
    <t>000 10601030132100110</t>
  </si>
  <si>
    <t>000 10601030131000110</t>
  </si>
  <si>
    <t>000 10601030130000110</t>
  </si>
  <si>
    <t>000 10601000000000110</t>
  </si>
  <si>
    <t>000 10503010013000110</t>
  </si>
  <si>
    <t>000 10503010010000110</t>
  </si>
  <si>
    <t>000 10503000010000110</t>
  </si>
  <si>
    <t>НЕ УКАЗАНО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</si>
  <si>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</si>
  <si>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</si>
  <si>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</si>
  <si>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</si>
  <si>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</si>
  <si>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</si>
  <si>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</si>
  <si>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</si>
  <si>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</si>
  <si>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 xml:space="preserve">951 0104 0120000110 100 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</si>
  <si>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</si>
  <si>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</si>
  <si>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</si>
  <si>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</si>
  <si>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</si>
  <si>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</si>
  <si>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</si>
  <si>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</si>
  <si>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</si>
  <si>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</si>
  <si>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</si>
  <si>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</si>
  <si>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</si>
  <si>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</si>
  <si>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</si>
  <si>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</si>
  <si>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</si>
  <si>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</si>
  <si>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</si>
  <si>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</si>
  <si>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</si>
  <si>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</si>
  <si>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</si>
  <si>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</si>
  <si>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</si>
  <si>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</si>
  <si>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</si>
  <si>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</si>
  <si>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</si>
  <si>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</si>
  <si>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</si>
  <si>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</si>
  <si>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</si>
  <si>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 xml:space="preserve">951 0113 0120020130 850 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</si>
  <si>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</si>
  <si>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</si>
  <si>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</si>
  <si>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</si>
  <si>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</si>
  <si>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</si>
  <si>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</si>
  <si>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</si>
  <si>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</si>
  <si>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</si>
  <si>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</si>
  <si>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</si>
  <si>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</si>
  <si>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</si>
  <si>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</si>
  <si>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</si>
  <si>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</si>
  <si>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</si>
  <si>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</si>
  <si>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</si>
  <si>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</si>
  <si>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</si>
  <si>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 xml:space="preserve">951 0113 9990090120 830 </t>
  </si>
  <si>
    <t xml:space="preserve">951 0113 9990090120 831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</si>
  <si>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</si>
  <si>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</si>
  <si>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</si>
  <si>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</si>
  <si>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</si>
  <si>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</si>
  <si>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</si>
  <si>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</si>
  <si>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</si>
  <si>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</si>
  <si>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</si>
  <si>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</si>
  <si>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</si>
  <si>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951 0300 0000000000 000 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</si>
  <si>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</si>
  <si>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</si>
  <si>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</si>
  <si>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</si>
  <si>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</si>
  <si>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</si>
  <si>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</si>
  <si>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</si>
  <si>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</si>
  <si>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</si>
  <si>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</si>
  <si>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</si>
  <si>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</si>
  <si>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</si>
  <si>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</si>
  <si>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</si>
  <si>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 xml:space="preserve">951 0400 0000000000 000 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</si>
  <si>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</si>
  <si>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</si>
  <si>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</si>
  <si>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</si>
  <si>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</si>
  <si>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</si>
  <si>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</si>
  <si>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</si>
  <si>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</si>
  <si>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</si>
  <si>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</si>
  <si>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</si>
  <si>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</si>
  <si>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</si>
  <si>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</si>
  <si>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</si>
  <si>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</si>
  <si>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 xml:space="preserve">951 0500 0000000000 000 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</si>
  <si>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</si>
  <si>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</si>
  <si>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</si>
  <si>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</si>
  <si>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</si>
  <si>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</si>
  <si>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</si>
  <si>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</si>
  <si>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</si>
  <si>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</si>
  <si>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</si>
  <si>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</si>
  <si>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</si>
  <si>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</si>
  <si>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</si>
  <si>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</si>
  <si>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</si>
  <si>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</si>
  <si>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</si>
  <si>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</si>
  <si>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</si>
  <si>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 xml:space="preserve">951 0501 07100S3160 400 </t>
  </si>
  <si>
    <t xml:space="preserve">951 0501 07100S3160 410 </t>
  </si>
  <si>
    <t xml:space="preserve">951 0501 07100S3160 412 </t>
  </si>
  <si>
    <t>Расходы за счет средств резервного фонда Правительства Ростовской области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</si>
  <si>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</si>
  <si>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</si>
  <si>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</si>
  <si>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</si>
  <si>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</si>
  <si>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</si>
  <si>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</si>
  <si>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</si>
  <si>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</si>
  <si>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</si>
  <si>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</si>
  <si>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951 0502 0530020090 243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</si>
  <si>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</si>
  <si>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</si>
  <si>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</si>
  <si>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</si>
  <si>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</si>
  <si>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</si>
  <si>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</si>
  <si>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</si>
  <si>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 xml:space="preserve">951 0502 05300S3660 810 </t>
  </si>
  <si>
    <t xml:space="preserve">951 0502 05300S3660 811 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</si>
  <si>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</si>
  <si>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</si>
  <si>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</si>
  <si>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</si>
  <si>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</si>
  <si>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</si>
  <si>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</si>
  <si>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</si>
  <si>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951 0503 0510020120 244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</si>
  <si>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</si>
  <si>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</si>
  <si>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</si>
  <si>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</si>
  <si>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</si>
  <si>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</si>
  <si>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</si>
  <si>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</si>
  <si>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</si>
  <si>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</si>
  <si>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</si>
  <si>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</si>
  <si>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</si>
  <si>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951 0503 0530000000 000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</si>
  <si>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</si>
  <si>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951 0503 0530020190 000 </t>
  </si>
  <si>
    <t xml:space="preserve">951 0503 0530020190 200 </t>
  </si>
  <si>
    <t xml:space="preserve">951 0503 0530020190 240 </t>
  </si>
  <si>
    <t xml:space="preserve">951 0503 0530020190 244 </t>
  </si>
  <si>
    <t xml:space="preserve">951 0800 0000000000 000 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</si>
  <si>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</si>
  <si>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</si>
  <si>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</si>
  <si>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</si>
  <si>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</si>
  <si>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</si>
  <si>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</si>
  <si>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 xml:space="preserve">951 0801 0210000590 600 </t>
  </si>
  <si>
    <t xml:space="preserve">951 0801 0210000590 610 </t>
  </si>
  <si>
    <t xml:space="preserve">951 0801 0210000590 611 </t>
  </si>
  <si>
    <t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(Субсидии бюджетным учереждениям)</t>
  </si>
  <si>
    <t xml:space="preserve">951 0801 0210071180 000 </t>
  </si>
  <si>
    <t xml:space="preserve">951 0801 0210071180 600 </t>
  </si>
  <si>
    <t xml:space="preserve">951 0801 0210071180 610 </t>
  </si>
  <si>
    <t xml:space="preserve">951 0801 0210071180 612 </t>
  </si>
  <si>
    <t>Расходы на приобретение основных средств для муниципальных учреждений культуры в рамках подпрограммы "Развитие културы" муниципальной программы Углеродовского городского поселения "Развитие культуры, физической культуры и спорта" (Субсидии бюджетным учреждениям)</t>
  </si>
  <si>
    <t xml:space="preserve">951 0801 02100S3900 000 </t>
  </si>
  <si>
    <t xml:space="preserve">951 0801 02100S3900 600 </t>
  </si>
  <si>
    <t xml:space="preserve">951 0801 02100S3900 610 </t>
  </si>
  <si>
    <t xml:space="preserve">951 0801 02100S3900 612 </t>
  </si>
  <si>
    <t xml:space="preserve">951 1000 0000000000 000 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</si>
  <si>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</si>
  <si>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</si>
  <si>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</si>
  <si>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</si>
  <si>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</si>
  <si>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</si>
  <si>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 xml:space="preserve">951 1001 0630010010 300 </t>
  </si>
  <si>
    <t xml:space="preserve">951 1001 0630010010 310 </t>
  </si>
  <si>
    <t xml:space="preserve">951 1001 0630010010 312 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</si>
  <si>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</si>
  <si>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</si>
  <si>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</si>
  <si>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</si>
  <si>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</si>
  <si>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</si>
  <si>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</si>
  <si>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 xml:space="preserve">951 1301 9920090090 700 </t>
  </si>
  <si>
    <t xml:space="preserve">951 1301 9920090090 730 </t>
  </si>
  <si>
    <t>Тимошенко Г.В.</t>
  </si>
  <si>
    <t>Ковтунова Н.Н.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</si>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</sst>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4" fontId="0" fillId="0" borderId="0" xfId="0" applyNumberFormat="1"/>
    <xf numFmtId="0" fontId="2" fillId="0" borderId="0" xfId="0" applyFont="1" applyBorder="1" applyAlignment="1" applyProtection="1">
      <alignment horizontal="center"/>
    </xf>
    <xf numFmtId="165" fontId="2" fillId="0" borderId="21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152401</xdr:rowOff>
    </xdr:from>
    <xdr:to>
      <xdr:col>2</xdr:col>
      <xdr:colOff>2162175</xdr:colOff>
      <xdr:row>39</xdr:row>
      <xdr:rowOff>19051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010526"/>
          <a:ext cx="5353050" cy="5143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Ильяев С.Г.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76199</xdr:rowOff>
    </xdr:from>
    <xdr:to>
      <xdr:col>2</xdr:col>
      <xdr:colOff>2162175</xdr:colOff>
      <xdr:row>41</xdr:row>
      <xdr:rowOff>152400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582024"/>
          <a:ext cx="5353050" cy="400051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СЭиФ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9525</xdr:rowOff>
    </xdr:from>
    <xdr:to>
      <xdr:col>2</xdr:col>
      <xdr:colOff>2162175</xdr:colOff>
      <xdr:row>45</xdr:row>
      <xdr:rowOff>47625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01125"/>
          <a:ext cx="5353050" cy="52387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showGridLines="0" workbookViewId="0">
      <selection activeCell="D47" sqref="D4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8" max="8" width="10.140625" bestFit="1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202</v>
      </c>
      <c r="B4" s="109"/>
      <c r="C4" s="109"/>
      <c r="D4" s="109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10" t="s">
        <v>13</v>
      </c>
      <c r="C6" s="111"/>
      <c r="D6" s="111"/>
      <c r="E6" s="3" t="s">
        <v>8</v>
      </c>
      <c r="F6" s="10" t="s">
        <v>18</v>
      </c>
    </row>
    <row r="7" spans="1:6">
      <c r="A7" s="11" t="s">
        <v>9</v>
      </c>
      <c r="B7" s="112" t="s">
        <v>14</v>
      </c>
      <c r="C7" s="112"/>
      <c r="D7" s="112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8" t="s">
        <v>20</v>
      </c>
      <c r="B10" s="108"/>
      <c r="C10" s="108"/>
      <c r="D10" s="108"/>
      <c r="E10" s="1"/>
      <c r="F10" s="17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39530300</v>
      </c>
      <c r="E19" s="28">
        <f>E21+E73</f>
        <v>16680740.91</v>
      </c>
      <c r="F19" s="27">
        <f>IF(OR(D19="-",IF(E19="-",0,E19)&gt;=IF(D19="-",0,D19)),"-",IF(D19="-",0,D19)-IF(E19="-",0,E19))</f>
        <v>22849559.09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7197700</v>
      </c>
      <c r="E21" s="37">
        <f>E22+E32+E46+E64+E42+E72</f>
        <v>2682697.8299999996</v>
      </c>
      <c r="F21" s="38">
        <f t="shared" ref="F21:F51" si="0">IF(OR(D21="-",IF(E21="-",0,E21)&gt;=IF(D21="-",0,D21)),"-",IF(D21="-",0,D21)-IF(E21="-",0,E21))</f>
        <v>4515002.17</v>
      </c>
    </row>
    <row r="22" spans="1:6">
      <c r="A22" s="34" t="s">
        <v>36</v>
      </c>
      <c r="B22" s="35" t="s">
        <v>31</v>
      </c>
      <c r="C22" s="36" t="s">
        <v>204</v>
      </c>
      <c r="D22" s="37">
        <v>1474000</v>
      </c>
      <c r="E22" s="37">
        <v>488018.75</v>
      </c>
      <c r="F22" s="38">
        <f t="shared" si="0"/>
        <v>985981.25</v>
      </c>
    </row>
    <row r="23" spans="1:6">
      <c r="A23" s="34" t="s">
        <v>37</v>
      </c>
      <c r="B23" s="35" t="s">
        <v>31</v>
      </c>
      <c r="C23" s="36" t="s">
        <v>205</v>
      </c>
      <c r="D23" s="37">
        <v>1474000</v>
      </c>
      <c r="E23" s="37">
        <v>488018.75</v>
      </c>
      <c r="F23" s="38">
        <f t="shared" si="0"/>
        <v>985981.25</v>
      </c>
    </row>
    <row r="24" spans="1:6" ht="67.5">
      <c r="A24" s="39" t="s">
        <v>38</v>
      </c>
      <c r="B24" s="35" t="s">
        <v>31</v>
      </c>
      <c r="C24" s="36" t="s">
        <v>206</v>
      </c>
      <c r="D24" s="37">
        <v>1472900</v>
      </c>
      <c r="E24" s="37">
        <v>478812.08</v>
      </c>
      <c r="F24" s="38">
        <f t="shared" si="0"/>
        <v>994087.91999999993</v>
      </c>
    </row>
    <row r="25" spans="1:6" ht="90">
      <c r="A25" s="39" t="s">
        <v>39</v>
      </c>
      <c r="B25" s="35" t="s">
        <v>31</v>
      </c>
      <c r="C25" s="36" t="s">
        <v>207</v>
      </c>
      <c r="D25" s="37" t="s">
        <v>40</v>
      </c>
      <c r="E25" s="37">
        <v>475100.15999999997</v>
      </c>
      <c r="F25" s="38" t="str">
        <f t="shared" si="0"/>
        <v>-</v>
      </c>
    </row>
    <row r="26" spans="1:6" ht="67.5">
      <c r="A26" s="39" t="s">
        <v>41</v>
      </c>
      <c r="B26" s="35" t="s">
        <v>31</v>
      </c>
      <c r="C26" s="36" t="s">
        <v>208</v>
      </c>
      <c r="D26" s="37" t="s">
        <v>40</v>
      </c>
      <c r="E26" s="37">
        <v>2619.6999999999998</v>
      </c>
      <c r="F26" s="38" t="str">
        <f t="shared" si="0"/>
        <v>-</v>
      </c>
    </row>
    <row r="27" spans="1:6" ht="90">
      <c r="A27" s="39" t="s">
        <v>42</v>
      </c>
      <c r="B27" s="35" t="s">
        <v>31</v>
      </c>
      <c r="C27" s="36" t="s">
        <v>209</v>
      </c>
      <c r="D27" s="37" t="s">
        <v>40</v>
      </c>
      <c r="E27" s="37">
        <v>1092.22</v>
      </c>
      <c r="F27" s="38" t="str">
        <f t="shared" si="0"/>
        <v>-</v>
      </c>
    </row>
    <row r="28" spans="1:6" ht="33.75">
      <c r="A28" s="34" t="s">
        <v>43</v>
      </c>
      <c r="B28" s="35" t="s">
        <v>31</v>
      </c>
      <c r="C28" s="36" t="s">
        <v>210</v>
      </c>
      <c r="D28" s="37">
        <v>1100</v>
      </c>
      <c r="E28" s="37">
        <v>9206.67</v>
      </c>
      <c r="F28" s="38" t="str">
        <f t="shared" si="0"/>
        <v>-</v>
      </c>
    </row>
    <row r="29" spans="1:6" ht="67.5">
      <c r="A29" s="34" t="s">
        <v>44</v>
      </c>
      <c r="B29" s="35" t="s">
        <v>31</v>
      </c>
      <c r="C29" s="36" t="s">
        <v>211</v>
      </c>
      <c r="D29" s="37" t="s">
        <v>40</v>
      </c>
      <c r="E29" s="37">
        <v>7347.36</v>
      </c>
      <c r="F29" s="38" t="str">
        <f t="shared" si="0"/>
        <v>-</v>
      </c>
    </row>
    <row r="30" spans="1:6" ht="45">
      <c r="A30" s="34" t="s">
        <v>45</v>
      </c>
      <c r="B30" s="35" t="s">
        <v>31</v>
      </c>
      <c r="C30" s="36" t="s">
        <v>212</v>
      </c>
      <c r="D30" s="37" t="s">
        <v>40</v>
      </c>
      <c r="E30" s="37">
        <v>599.11</v>
      </c>
      <c r="F30" s="38" t="str">
        <f t="shared" si="0"/>
        <v>-</v>
      </c>
    </row>
    <row r="31" spans="1:6" ht="67.5">
      <c r="A31" s="34" t="s">
        <v>46</v>
      </c>
      <c r="B31" s="35" t="s">
        <v>31</v>
      </c>
      <c r="C31" s="36" t="s">
        <v>213</v>
      </c>
      <c r="D31" s="37" t="s">
        <v>40</v>
      </c>
      <c r="E31" s="37">
        <v>1260.2</v>
      </c>
      <c r="F31" s="38" t="str">
        <f t="shared" si="0"/>
        <v>-</v>
      </c>
    </row>
    <row r="32" spans="1:6" ht="33.75">
      <c r="A32" s="34" t="s">
        <v>47</v>
      </c>
      <c r="B32" s="35" t="s">
        <v>31</v>
      </c>
      <c r="C32" s="36" t="s">
        <v>214</v>
      </c>
      <c r="D32" s="37">
        <v>845700</v>
      </c>
      <c r="E32" s="37">
        <v>815237.02</v>
      </c>
      <c r="F32" s="38">
        <f t="shared" si="0"/>
        <v>30462.979999999981</v>
      </c>
    </row>
    <row r="33" spans="1:6" ht="22.5">
      <c r="A33" s="34" t="s">
        <v>48</v>
      </c>
      <c r="B33" s="35" t="s">
        <v>31</v>
      </c>
      <c r="C33" s="36" t="s">
        <v>215</v>
      </c>
      <c r="D33" s="37">
        <v>845700</v>
      </c>
      <c r="E33" s="37">
        <f>E34+E36+E38+E40</f>
        <v>815273.02</v>
      </c>
      <c r="F33" s="38">
        <f t="shared" si="0"/>
        <v>30426.979999999981</v>
      </c>
    </row>
    <row r="34" spans="1:6" ht="67.5">
      <c r="A34" s="34" t="s">
        <v>49</v>
      </c>
      <c r="B34" s="35" t="s">
        <v>31</v>
      </c>
      <c r="C34" s="36" t="s">
        <v>216</v>
      </c>
      <c r="D34" s="37">
        <v>382400</v>
      </c>
      <c r="E34" s="37">
        <f>E35</f>
        <v>402362.03</v>
      </c>
      <c r="F34" s="38" t="str">
        <f t="shared" si="0"/>
        <v>-</v>
      </c>
    </row>
    <row r="35" spans="1:6" ht="101.25">
      <c r="A35" s="39" t="s">
        <v>50</v>
      </c>
      <c r="B35" s="35" t="s">
        <v>31</v>
      </c>
      <c r="C35" s="36" t="s">
        <v>217</v>
      </c>
      <c r="D35" s="37">
        <v>382400</v>
      </c>
      <c r="E35" s="37">
        <v>402362.03</v>
      </c>
      <c r="F35" s="38" t="str">
        <f t="shared" si="0"/>
        <v>-</v>
      </c>
    </row>
    <row r="36" spans="1:6" ht="78.75">
      <c r="A36" s="39" t="s">
        <v>51</v>
      </c>
      <c r="B36" s="35" t="s">
        <v>31</v>
      </c>
      <c r="C36" s="36" t="s">
        <v>218</v>
      </c>
      <c r="D36" s="37">
        <v>2100</v>
      </c>
      <c r="E36" s="37">
        <f>E37</f>
        <v>2257.27</v>
      </c>
      <c r="F36" s="38" t="str">
        <f t="shared" si="0"/>
        <v>-</v>
      </c>
    </row>
    <row r="37" spans="1:6" ht="112.5">
      <c r="A37" s="39" t="s">
        <v>52</v>
      </c>
      <c r="B37" s="35" t="s">
        <v>31</v>
      </c>
      <c r="C37" s="36" t="s">
        <v>219</v>
      </c>
      <c r="D37" s="37">
        <v>2100</v>
      </c>
      <c r="E37" s="37">
        <v>2257.27</v>
      </c>
      <c r="F37" s="38" t="str">
        <f t="shared" si="0"/>
        <v>-</v>
      </c>
    </row>
    <row r="38" spans="1:6" ht="67.5">
      <c r="A38" s="34" t="s">
        <v>53</v>
      </c>
      <c r="B38" s="35" t="s">
        <v>31</v>
      </c>
      <c r="C38" s="36" t="s">
        <v>220</v>
      </c>
      <c r="D38" s="37">
        <v>509200</v>
      </c>
      <c r="E38" s="37">
        <f>E39</f>
        <v>457184.13</v>
      </c>
      <c r="F38" s="38">
        <f t="shared" si="0"/>
        <v>52015.869999999995</v>
      </c>
    </row>
    <row r="39" spans="1:6" ht="101.25">
      <c r="A39" s="39" t="s">
        <v>54</v>
      </c>
      <c r="B39" s="35" t="s">
        <v>31</v>
      </c>
      <c r="C39" s="36" t="s">
        <v>221</v>
      </c>
      <c r="D39" s="37">
        <v>509200</v>
      </c>
      <c r="E39" s="37">
        <v>457184.13</v>
      </c>
      <c r="F39" s="38">
        <f t="shared" si="0"/>
        <v>52015.869999999995</v>
      </c>
    </row>
    <row r="40" spans="1:6" ht="67.5">
      <c r="A40" s="34" t="s">
        <v>55</v>
      </c>
      <c r="B40" s="35" t="s">
        <v>31</v>
      </c>
      <c r="C40" s="36" t="s">
        <v>222</v>
      </c>
      <c r="D40" s="37">
        <v>-48000</v>
      </c>
      <c r="E40" s="37">
        <f>E41</f>
        <v>-46530.41</v>
      </c>
      <c r="F40" s="38" t="str">
        <f t="shared" si="0"/>
        <v>-</v>
      </c>
    </row>
    <row r="41" spans="1:6" ht="101.25">
      <c r="A41" s="39" t="s">
        <v>56</v>
      </c>
      <c r="B41" s="35" t="s">
        <v>31</v>
      </c>
      <c r="C41" s="36" t="s">
        <v>223</v>
      </c>
      <c r="D41" s="37">
        <v>-48000</v>
      </c>
      <c r="E41" s="37">
        <v>-46530.41</v>
      </c>
      <c r="F41" s="38" t="str">
        <f t="shared" si="0"/>
        <v>-</v>
      </c>
    </row>
    <row r="42" spans="1:6">
      <c r="A42" s="34" t="s">
        <v>57</v>
      </c>
      <c r="B42" s="35" t="s">
        <v>31</v>
      </c>
      <c r="C42" s="36" t="s">
        <v>224</v>
      </c>
      <c r="D42" s="37" t="s">
        <v>40</v>
      </c>
      <c r="E42" s="37">
        <v>150</v>
      </c>
      <c r="F42" s="38" t="str">
        <f t="shared" si="0"/>
        <v>-</v>
      </c>
    </row>
    <row r="43" spans="1:6">
      <c r="A43" s="34" t="s">
        <v>58</v>
      </c>
      <c r="B43" s="35" t="s">
        <v>31</v>
      </c>
      <c r="C43" s="36" t="s">
        <v>263</v>
      </c>
      <c r="D43" s="37" t="s">
        <v>40</v>
      </c>
      <c r="E43" s="37">
        <v>150</v>
      </c>
      <c r="F43" s="38" t="str">
        <f t="shared" si="0"/>
        <v>-</v>
      </c>
    </row>
    <row r="44" spans="1:6">
      <c r="A44" s="34" t="s">
        <v>58</v>
      </c>
      <c r="B44" s="35" t="s">
        <v>31</v>
      </c>
      <c r="C44" s="36" t="s">
        <v>262</v>
      </c>
      <c r="D44" s="37" t="s">
        <v>40</v>
      </c>
      <c r="E44" s="37">
        <v>150</v>
      </c>
      <c r="F44" s="38" t="str">
        <f t="shared" si="0"/>
        <v>-</v>
      </c>
    </row>
    <row r="45" spans="1:6" ht="33.75">
      <c r="A45" s="34" t="s">
        <v>59</v>
      </c>
      <c r="B45" s="35" t="s">
        <v>31</v>
      </c>
      <c r="C45" s="36" t="s">
        <v>261</v>
      </c>
      <c r="D45" s="37" t="s">
        <v>40</v>
      </c>
      <c r="E45" s="37">
        <v>150</v>
      </c>
      <c r="F45" s="38" t="str">
        <f t="shared" si="0"/>
        <v>-</v>
      </c>
    </row>
    <row r="46" spans="1:6">
      <c r="A46" s="34" t="s">
        <v>60</v>
      </c>
      <c r="B46" s="35" t="s">
        <v>31</v>
      </c>
      <c r="C46" s="36" t="s">
        <v>61</v>
      </c>
      <c r="D46" s="37">
        <v>4572500</v>
      </c>
      <c r="E46" s="37">
        <f>E47+E51+E58</f>
        <v>1138065.24</v>
      </c>
      <c r="F46" s="38">
        <f t="shared" si="0"/>
        <v>3434434.76</v>
      </c>
    </row>
    <row r="47" spans="1:6">
      <c r="A47" s="34" t="s">
        <v>62</v>
      </c>
      <c r="B47" s="35" t="s">
        <v>31</v>
      </c>
      <c r="C47" s="36" t="s">
        <v>260</v>
      </c>
      <c r="D47" s="37">
        <v>323800</v>
      </c>
      <c r="E47" s="37">
        <v>49837.31</v>
      </c>
      <c r="F47" s="38">
        <f t="shared" si="0"/>
        <v>273962.69</v>
      </c>
    </row>
    <row r="48" spans="1:6" ht="33.75">
      <c r="A48" s="34" t="s">
        <v>63</v>
      </c>
      <c r="B48" s="35" t="s">
        <v>31</v>
      </c>
      <c r="C48" s="36" t="s">
        <v>259</v>
      </c>
      <c r="D48" s="37">
        <v>323800</v>
      </c>
      <c r="E48" s="37">
        <f>E49+E50</f>
        <v>49837.31</v>
      </c>
      <c r="F48" s="38">
        <f t="shared" si="0"/>
        <v>273962.69</v>
      </c>
    </row>
    <row r="49" spans="1:8" ht="67.5">
      <c r="A49" s="34" t="s">
        <v>64</v>
      </c>
      <c r="B49" s="35" t="s">
        <v>31</v>
      </c>
      <c r="C49" s="36" t="s">
        <v>258</v>
      </c>
      <c r="D49" s="37" t="s">
        <v>40</v>
      </c>
      <c r="E49" s="37">
        <v>47759.9</v>
      </c>
      <c r="F49" s="38" t="str">
        <f t="shared" si="0"/>
        <v>-</v>
      </c>
    </row>
    <row r="50" spans="1:8" ht="45">
      <c r="A50" s="34" t="s">
        <v>65</v>
      </c>
      <c r="B50" s="35" t="s">
        <v>31</v>
      </c>
      <c r="C50" s="36" t="s">
        <v>257</v>
      </c>
      <c r="D50" s="37" t="s">
        <v>40</v>
      </c>
      <c r="E50" s="37">
        <v>2077.41</v>
      </c>
      <c r="F50" s="38" t="str">
        <f t="shared" si="0"/>
        <v>-</v>
      </c>
    </row>
    <row r="51" spans="1:8">
      <c r="A51" s="34" t="s">
        <v>66</v>
      </c>
      <c r="B51" s="35" t="s">
        <v>31</v>
      </c>
      <c r="C51" s="36" t="s">
        <v>256</v>
      </c>
      <c r="D51" s="37">
        <v>894000</v>
      </c>
      <c r="E51" s="37">
        <f>E52+E55</f>
        <v>445927.73</v>
      </c>
      <c r="F51" s="38">
        <f t="shared" si="0"/>
        <v>448072.27</v>
      </c>
    </row>
    <row r="52" spans="1:8">
      <c r="A52" s="34" t="s">
        <v>67</v>
      </c>
      <c r="B52" s="35" t="s">
        <v>31</v>
      </c>
      <c r="C52" s="36" t="s">
        <v>255</v>
      </c>
      <c r="D52" s="37">
        <v>23000</v>
      </c>
      <c r="E52" s="37">
        <v>12605.66</v>
      </c>
      <c r="F52" s="38">
        <f t="shared" ref="F52:F79" si="1">IF(OR(D52="-",IF(E52="-",0,E52)&gt;=IF(D52="-",0,D52)),"-",IF(D52="-",0,D52)-IF(E52="-",0,E52))</f>
        <v>10394.34</v>
      </c>
    </row>
    <row r="53" spans="1:8" ht="45">
      <c r="A53" s="34" t="s">
        <v>68</v>
      </c>
      <c r="B53" s="35" t="s">
        <v>31</v>
      </c>
      <c r="C53" s="36" t="s">
        <v>254</v>
      </c>
      <c r="D53" s="37" t="s">
        <v>40</v>
      </c>
      <c r="E53" s="37">
        <v>12371</v>
      </c>
      <c r="F53" s="38" t="str">
        <f t="shared" si="1"/>
        <v>-</v>
      </c>
    </row>
    <row r="54" spans="1:8" ht="22.5">
      <c r="A54" s="34" t="s">
        <v>69</v>
      </c>
      <c r="B54" s="35" t="s">
        <v>31</v>
      </c>
      <c r="C54" s="36" t="s">
        <v>253</v>
      </c>
      <c r="D54" s="37" t="s">
        <v>40</v>
      </c>
      <c r="E54" s="37">
        <v>234.66</v>
      </c>
      <c r="F54" s="38" t="str">
        <f t="shared" si="1"/>
        <v>-</v>
      </c>
    </row>
    <row r="55" spans="1:8">
      <c r="A55" s="34" t="s">
        <v>70</v>
      </c>
      <c r="B55" s="35" t="s">
        <v>31</v>
      </c>
      <c r="C55" s="36" t="s">
        <v>252</v>
      </c>
      <c r="D55" s="37">
        <v>871000</v>
      </c>
      <c r="E55" s="37">
        <f>E56+E57</f>
        <v>433322.07</v>
      </c>
      <c r="F55" s="38">
        <f t="shared" si="1"/>
        <v>437677.93</v>
      </c>
    </row>
    <row r="56" spans="1:8" ht="45">
      <c r="A56" s="34" t="s">
        <v>71</v>
      </c>
      <c r="B56" s="35" t="s">
        <v>31</v>
      </c>
      <c r="C56" s="36" t="s">
        <v>251</v>
      </c>
      <c r="D56" s="37" t="s">
        <v>40</v>
      </c>
      <c r="E56" s="37">
        <v>420435.77</v>
      </c>
      <c r="F56" s="38" t="str">
        <f t="shared" si="1"/>
        <v>-</v>
      </c>
    </row>
    <row r="57" spans="1:8" ht="22.5">
      <c r="A57" s="34" t="s">
        <v>72</v>
      </c>
      <c r="B57" s="35" t="s">
        <v>31</v>
      </c>
      <c r="C57" s="36" t="s">
        <v>250</v>
      </c>
      <c r="D57" s="37" t="s">
        <v>40</v>
      </c>
      <c r="E57" s="37">
        <v>12886.3</v>
      </c>
      <c r="F57" s="38" t="str">
        <f t="shared" si="1"/>
        <v>-</v>
      </c>
    </row>
    <row r="58" spans="1:8">
      <c r="A58" s="34" t="s">
        <v>73</v>
      </c>
      <c r="B58" s="35" t="s">
        <v>31</v>
      </c>
      <c r="C58" s="36" t="s">
        <v>74</v>
      </c>
      <c r="D58" s="37">
        <v>3354700</v>
      </c>
      <c r="E58" s="37">
        <f>E59+E61</f>
        <v>642300.19999999995</v>
      </c>
      <c r="F58" s="38">
        <f t="shared" si="1"/>
        <v>2712399.8</v>
      </c>
    </row>
    <row r="59" spans="1:8">
      <c r="A59" s="34" t="s">
        <v>75</v>
      </c>
      <c r="B59" s="35" t="s">
        <v>31</v>
      </c>
      <c r="C59" s="36" t="s">
        <v>249</v>
      </c>
      <c r="D59" s="37">
        <v>654000</v>
      </c>
      <c r="E59" s="37">
        <f>E60</f>
        <v>276794.12</v>
      </c>
      <c r="F59" s="38">
        <f t="shared" si="1"/>
        <v>377205.88</v>
      </c>
    </row>
    <row r="60" spans="1:8" ht="33.75">
      <c r="A60" s="34" t="s">
        <v>76</v>
      </c>
      <c r="B60" s="35" t="s">
        <v>31</v>
      </c>
      <c r="C60" s="36" t="s">
        <v>248</v>
      </c>
      <c r="D60" s="37">
        <v>654000</v>
      </c>
      <c r="E60" s="37">
        <v>276794.12</v>
      </c>
      <c r="F60" s="38">
        <f t="shared" si="1"/>
        <v>377205.88</v>
      </c>
    </row>
    <row r="61" spans="1:8">
      <c r="A61" s="34" t="s">
        <v>77</v>
      </c>
      <c r="B61" s="35" t="s">
        <v>31</v>
      </c>
      <c r="C61" s="36" t="s">
        <v>78</v>
      </c>
      <c r="D61" s="37">
        <v>2700700</v>
      </c>
      <c r="E61" s="37">
        <f>E62+E63</f>
        <v>365506.08</v>
      </c>
      <c r="F61" s="38">
        <f t="shared" si="1"/>
        <v>2335193.92</v>
      </c>
    </row>
    <row r="62" spans="1:8" ht="33.75">
      <c r="A62" s="34" t="s">
        <v>79</v>
      </c>
      <c r="B62" s="35" t="s">
        <v>31</v>
      </c>
      <c r="C62" s="36" t="s">
        <v>203</v>
      </c>
      <c r="D62" s="37">
        <v>2700700</v>
      </c>
      <c r="E62" s="37">
        <v>356488.4</v>
      </c>
      <c r="F62" s="38">
        <f t="shared" si="1"/>
        <v>2344211.6</v>
      </c>
      <c r="H62" s="88">
        <f>E65+E70+E72</f>
        <v>241226.81999999998</v>
      </c>
    </row>
    <row r="63" spans="1:8" ht="33.75">
      <c r="A63" s="34" t="s">
        <v>79</v>
      </c>
      <c r="B63" s="35" t="s">
        <v>31</v>
      </c>
      <c r="C63" s="36" t="s">
        <v>247</v>
      </c>
      <c r="D63" s="37"/>
      <c r="E63" s="37">
        <v>9017.68</v>
      </c>
      <c r="F63" s="38" t="str">
        <f t="shared" si="1"/>
        <v>-</v>
      </c>
    </row>
    <row r="64" spans="1:8" ht="33.75">
      <c r="A64" s="34" t="s">
        <v>80</v>
      </c>
      <c r="B64" s="35" t="s">
        <v>31</v>
      </c>
      <c r="C64" s="36" t="s">
        <v>81</v>
      </c>
      <c r="D64" s="37">
        <v>305500</v>
      </c>
      <c r="E64" s="37">
        <v>236087.8</v>
      </c>
      <c r="F64" s="38">
        <f t="shared" si="1"/>
        <v>69412.200000000012</v>
      </c>
    </row>
    <row r="65" spans="1:6" ht="78.75">
      <c r="A65" s="39" t="s">
        <v>82</v>
      </c>
      <c r="B65" s="35" t="s">
        <v>31</v>
      </c>
      <c r="C65" s="36" t="s">
        <v>83</v>
      </c>
      <c r="D65" s="37">
        <v>305500</v>
      </c>
      <c r="E65" s="37">
        <v>197907.8</v>
      </c>
      <c r="F65" s="38">
        <f t="shared" si="1"/>
        <v>107592.20000000001</v>
      </c>
    </row>
    <row r="66" spans="1:6" ht="56.25">
      <c r="A66" s="34" t="s">
        <v>84</v>
      </c>
      <c r="B66" s="35" t="s">
        <v>31</v>
      </c>
      <c r="C66" s="36" t="s">
        <v>246</v>
      </c>
      <c r="D66" s="37">
        <v>242500</v>
      </c>
      <c r="E66" s="37">
        <v>150692.72</v>
      </c>
      <c r="F66" s="38">
        <f t="shared" si="1"/>
        <v>91807.28</v>
      </c>
    </row>
    <row r="67" spans="1:6" ht="67.5">
      <c r="A67" s="39" t="s">
        <v>85</v>
      </c>
      <c r="B67" s="35" t="s">
        <v>31</v>
      </c>
      <c r="C67" s="36" t="s">
        <v>245</v>
      </c>
      <c r="D67" s="37">
        <v>242500</v>
      </c>
      <c r="E67" s="37">
        <v>150692.72</v>
      </c>
      <c r="F67" s="38">
        <f t="shared" si="1"/>
        <v>91807.28</v>
      </c>
    </row>
    <row r="68" spans="1:6" ht="33.75">
      <c r="A68" s="34" t="s">
        <v>86</v>
      </c>
      <c r="B68" s="35" t="s">
        <v>31</v>
      </c>
      <c r="C68" s="36" t="s">
        <v>244</v>
      </c>
      <c r="D68" s="37">
        <v>63000</v>
      </c>
      <c r="E68" s="37">
        <v>47215.08</v>
      </c>
      <c r="F68" s="38">
        <f t="shared" si="1"/>
        <v>15784.919999999998</v>
      </c>
    </row>
    <row r="69" spans="1:6" ht="33.75">
      <c r="A69" s="34" t="s">
        <v>87</v>
      </c>
      <c r="B69" s="35" t="s">
        <v>31</v>
      </c>
      <c r="C69" s="36" t="s">
        <v>243</v>
      </c>
      <c r="D69" s="37">
        <v>63000</v>
      </c>
      <c r="E69" s="37">
        <v>47215.08</v>
      </c>
      <c r="F69" s="38">
        <f t="shared" si="1"/>
        <v>15784.919999999998</v>
      </c>
    </row>
    <row r="70" spans="1:6" ht="67.5">
      <c r="A70" s="39" t="s">
        <v>88</v>
      </c>
      <c r="B70" s="35" t="s">
        <v>31</v>
      </c>
      <c r="C70" s="36" t="s">
        <v>242</v>
      </c>
      <c r="D70" s="37" t="s">
        <v>40</v>
      </c>
      <c r="E70" s="37">
        <v>38180</v>
      </c>
      <c r="F70" s="38" t="str">
        <f t="shared" si="1"/>
        <v>-</v>
      </c>
    </row>
    <row r="71" spans="1:6" ht="90">
      <c r="A71" s="39" t="s">
        <v>89</v>
      </c>
      <c r="B71" s="35" t="s">
        <v>31</v>
      </c>
      <c r="C71" s="36" t="s">
        <v>241</v>
      </c>
      <c r="D71" s="37" t="s">
        <v>40</v>
      </c>
      <c r="E71" s="37">
        <v>38180</v>
      </c>
      <c r="F71" s="38" t="str">
        <f t="shared" si="1"/>
        <v>-</v>
      </c>
    </row>
    <row r="72" spans="1:6" ht="78.75">
      <c r="A72" s="39" t="s">
        <v>90</v>
      </c>
      <c r="B72" s="35" t="s">
        <v>31</v>
      </c>
      <c r="C72" s="36" t="s">
        <v>240</v>
      </c>
      <c r="D72" s="37" t="s">
        <v>40</v>
      </c>
      <c r="E72" s="37">
        <v>5139.0200000000004</v>
      </c>
      <c r="F72" s="38" t="str">
        <f t="shared" si="1"/>
        <v>-</v>
      </c>
    </row>
    <row r="73" spans="1:6">
      <c r="A73" s="34" t="s">
        <v>91</v>
      </c>
      <c r="B73" s="35" t="s">
        <v>31</v>
      </c>
      <c r="C73" s="36" t="s">
        <v>239</v>
      </c>
      <c r="D73" s="37">
        <v>32332600</v>
      </c>
      <c r="E73" s="37">
        <f>E74</f>
        <v>13998043.08</v>
      </c>
      <c r="F73" s="38">
        <f t="shared" si="1"/>
        <v>18334556.920000002</v>
      </c>
    </row>
    <row r="74" spans="1:6" ht="33.75">
      <c r="A74" s="34" t="s">
        <v>92</v>
      </c>
      <c r="B74" s="35" t="s">
        <v>31</v>
      </c>
      <c r="C74" s="36" t="s">
        <v>238</v>
      </c>
      <c r="D74" s="37">
        <v>32332600</v>
      </c>
      <c r="E74" s="37">
        <f>E75+E80+E85</f>
        <v>13998043.08</v>
      </c>
      <c r="F74" s="38">
        <f t="shared" si="1"/>
        <v>18334556.920000002</v>
      </c>
    </row>
    <row r="75" spans="1:6" ht="22.5">
      <c r="A75" s="34" t="s">
        <v>93</v>
      </c>
      <c r="B75" s="35" t="s">
        <v>31</v>
      </c>
      <c r="C75" s="36" t="s">
        <v>237</v>
      </c>
      <c r="D75" s="37">
        <v>5836900</v>
      </c>
      <c r="E75" s="37">
        <f>E76+E78</f>
        <v>4871100</v>
      </c>
      <c r="F75" s="38">
        <f t="shared" si="1"/>
        <v>965800</v>
      </c>
    </row>
    <row r="76" spans="1:6">
      <c r="A76" s="34" t="s">
        <v>94</v>
      </c>
      <c r="B76" s="35" t="s">
        <v>31</v>
      </c>
      <c r="C76" s="36" t="s">
        <v>236</v>
      </c>
      <c r="D76" s="37">
        <v>5588700</v>
      </c>
      <c r="E76" s="37">
        <v>4622900</v>
      </c>
      <c r="F76" s="38">
        <f t="shared" si="1"/>
        <v>965800</v>
      </c>
    </row>
    <row r="77" spans="1:6" ht="22.5">
      <c r="A77" s="34" t="s">
        <v>95</v>
      </c>
      <c r="B77" s="35" t="s">
        <v>31</v>
      </c>
      <c r="C77" s="36" t="s">
        <v>235</v>
      </c>
      <c r="D77" s="37">
        <v>5588700</v>
      </c>
      <c r="E77" s="37">
        <v>4622900</v>
      </c>
      <c r="F77" s="38">
        <f t="shared" si="1"/>
        <v>965800</v>
      </c>
    </row>
    <row r="78" spans="1:6" ht="22.5">
      <c r="A78" s="34" t="s">
        <v>96</v>
      </c>
      <c r="B78" s="35" t="s">
        <v>31</v>
      </c>
      <c r="C78" s="36" t="s">
        <v>234</v>
      </c>
      <c r="D78" s="37">
        <v>248200</v>
      </c>
      <c r="E78" s="37">
        <v>248200</v>
      </c>
      <c r="F78" s="38" t="str">
        <f t="shared" si="1"/>
        <v>-</v>
      </c>
    </row>
    <row r="79" spans="1:6" ht="22.5">
      <c r="A79" s="34" t="s">
        <v>97</v>
      </c>
      <c r="B79" s="35" t="s">
        <v>31</v>
      </c>
      <c r="C79" s="36" t="s">
        <v>233</v>
      </c>
      <c r="D79" s="37">
        <v>248200</v>
      </c>
      <c r="E79" s="37">
        <v>248200</v>
      </c>
      <c r="F79" s="38" t="str">
        <f t="shared" si="1"/>
        <v>-</v>
      </c>
    </row>
    <row r="80" spans="1:6" ht="22.5">
      <c r="A80" s="34" t="s">
        <v>98</v>
      </c>
      <c r="B80" s="35" t="s">
        <v>31</v>
      </c>
      <c r="C80" s="36" t="s">
        <v>232</v>
      </c>
      <c r="D80" s="37">
        <v>255600</v>
      </c>
      <c r="E80" s="37">
        <v>176460.1</v>
      </c>
      <c r="F80" s="38">
        <f t="shared" ref="F80:F87" si="2">IF(OR(D80="-",IF(E80="-",0,E80)&gt;=IF(D80="-",0,D80)),"-",IF(D80="-",0,D80)-IF(E80="-",0,E80))</f>
        <v>79139.899999999994</v>
      </c>
    </row>
    <row r="81" spans="1:6" ht="33.75">
      <c r="A81" s="34" t="s">
        <v>99</v>
      </c>
      <c r="B81" s="35" t="s">
        <v>31</v>
      </c>
      <c r="C81" s="36" t="s">
        <v>231</v>
      </c>
      <c r="D81" s="37">
        <v>200</v>
      </c>
      <c r="E81" s="37">
        <v>200</v>
      </c>
      <c r="F81" s="38" t="str">
        <f t="shared" si="2"/>
        <v>-</v>
      </c>
    </row>
    <row r="82" spans="1:6" ht="33.75">
      <c r="A82" s="34" t="s">
        <v>100</v>
      </c>
      <c r="B82" s="35" t="s">
        <v>31</v>
      </c>
      <c r="C82" s="36" t="s">
        <v>230</v>
      </c>
      <c r="D82" s="37">
        <v>200</v>
      </c>
      <c r="E82" s="37">
        <v>200</v>
      </c>
      <c r="F82" s="38" t="str">
        <f t="shared" si="2"/>
        <v>-</v>
      </c>
    </row>
    <row r="83" spans="1:6" ht="33.75">
      <c r="A83" s="34" t="s">
        <v>101</v>
      </c>
      <c r="B83" s="35" t="s">
        <v>31</v>
      </c>
      <c r="C83" s="36" t="s">
        <v>229</v>
      </c>
      <c r="D83" s="37">
        <v>255400</v>
      </c>
      <c r="E83" s="37">
        <v>176260.1</v>
      </c>
      <c r="F83" s="38">
        <f t="shared" si="2"/>
        <v>79139.899999999994</v>
      </c>
    </row>
    <row r="84" spans="1:6" ht="33.75">
      <c r="A84" s="34" t="s">
        <v>102</v>
      </c>
      <c r="B84" s="35" t="s">
        <v>31</v>
      </c>
      <c r="C84" s="36" t="s">
        <v>228</v>
      </c>
      <c r="D84" s="37">
        <v>255400</v>
      </c>
      <c r="E84" s="37">
        <v>176260.1</v>
      </c>
      <c r="F84" s="38">
        <f t="shared" si="2"/>
        <v>79139.899999999994</v>
      </c>
    </row>
    <row r="85" spans="1:6">
      <c r="A85" s="34" t="s">
        <v>103</v>
      </c>
      <c r="B85" s="35" t="s">
        <v>31</v>
      </c>
      <c r="C85" s="36" t="s">
        <v>227</v>
      </c>
      <c r="D85" s="37">
        <v>26240100</v>
      </c>
      <c r="E85" s="37">
        <v>8950482.9800000004</v>
      </c>
      <c r="F85" s="38">
        <f t="shared" si="2"/>
        <v>17289617.02</v>
      </c>
    </row>
    <row r="86" spans="1:6" ht="22.5">
      <c r="A86" s="34" t="s">
        <v>104</v>
      </c>
      <c r="B86" s="35" t="s">
        <v>31</v>
      </c>
      <c r="C86" s="36" t="s">
        <v>226</v>
      </c>
      <c r="D86" s="37">
        <v>26240100</v>
      </c>
      <c r="E86" s="37">
        <v>8950482.9800000004</v>
      </c>
      <c r="F86" s="38">
        <f t="shared" si="2"/>
        <v>17289617.02</v>
      </c>
    </row>
    <row r="87" spans="1:6" ht="22.5">
      <c r="A87" s="34" t="s">
        <v>105</v>
      </c>
      <c r="B87" s="35" t="s">
        <v>31</v>
      </c>
      <c r="C87" s="36" t="s">
        <v>225</v>
      </c>
      <c r="D87" s="37">
        <v>26240100</v>
      </c>
      <c r="E87" s="37">
        <v>8950482.9800000004</v>
      </c>
      <c r="F87" s="38">
        <f t="shared" si="2"/>
        <v>17289617.02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abSelected="1" topLeftCell="A186" workbookViewId="0">
      <selection activeCell="J210" sqref="J21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257" max="257" width="45.7109375" customWidth="1"/>
    <col min="258" max="258" width="4.28515625" customWidth="1"/>
    <col min="259" max="259" width="40.7109375" customWidth="1"/>
    <col min="260" max="260" width="18.85546875" customWidth="1"/>
    <col min="261" max="262" width="18.7109375" customWidth="1"/>
    <col min="513" max="513" width="45.7109375" customWidth="1"/>
    <col min="514" max="514" width="4.28515625" customWidth="1"/>
    <col min="515" max="515" width="40.7109375" customWidth="1"/>
    <col min="516" max="516" width="18.85546875" customWidth="1"/>
    <col min="517" max="518" width="18.7109375" customWidth="1"/>
    <col min="769" max="769" width="45.7109375" customWidth="1"/>
    <col min="770" max="770" width="4.28515625" customWidth="1"/>
    <col min="771" max="771" width="40.7109375" customWidth="1"/>
    <col min="772" max="772" width="18.85546875" customWidth="1"/>
    <col min="773" max="774" width="18.7109375" customWidth="1"/>
    <col min="1025" max="1025" width="45.7109375" customWidth="1"/>
    <col min="1026" max="1026" width="4.28515625" customWidth="1"/>
    <col min="1027" max="1027" width="40.7109375" customWidth="1"/>
    <col min="1028" max="1028" width="18.85546875" customWidth="1"/>
    <col min="1029" max="1030" width="18.7109375" customWidth="1"/>
    <col min="1281" max="1281" width="45.7109375" customWidth="1"/>
    <col min="1282" max="1282" width="4.28515625" customWidth="1"/>
    <col min="1283" max="1283" width="40.7109375" customWidth="1"/>
    <col min="1284" max="1284" width="18.85546875" customWidth="1"/>
    <col min="1285" max="1286" width="18.7109375" customWidth="1"/>
    <col min="1537" max="1537" width="45.7109375" customWidth="1"/>
    <col min="1538" max="1538" width="4.28515625" customWidth="1"/>
    <col min="1539" max="1539" width="40.7109375" customWidth="1"/>
    <col min="1540" max="1540" width="18.85546875" customWidth="1"/>
    <col min="1541" max="1542" width="18.7109375" customWidth="1"/>
    <col min="1793" max="1793" width="45.7109375" customWidth="1"/>
    <col min="1794" max="1794" width="4.28515625" customWidth="1"/>
    <col min="1795" max="1795" width="40.7109375" customWidth="1"/>
    <col min="1796" max="1796" width="18.85546875" customWidth="1"/>
    <col min="1797" max="1798" width="18.7109375" customWidth="1"/>
    <col min="2049" max="2049" width="45.7109375" customWidth="1"/>
    <col min="2050" max="2050" width="4.28515625" customWidth="1"/>
    <col min="2051" max="2051" width="40.7109375" customWidth="1"/>
    <col min="2052" max="2052" width="18.85546875" customWidth="1"/>
    <col min="2053" max="2054" width="18.7109375" customWidth="1"/>
    <col min="2305" max="2305" width="45.7109375" customWidth="1"/>
    <col min="2306" max="2306" width="4.28515625" customWidth="1"/>
    <col min="2307" max="2307" width="40.7109375" customWidth="1"/>
    <col min="2308" max="2308" width="18.85546875" customWidth="1"/>
    <col min="2309" max="2310" width="18.7109375" customWidth="1"/>
    <col min="2561" max="2561" width="45.7109375" customWidth="1"/>
    <col min="2562" max="2562" width="4.28515625" customWidth="1"/>
    <col min="2563" max="2563" width="40.7109375" customWidth="1"/>
    <col min="2564" max="2564" width="18.85546875" customWidth="1"/>
    <col min="2565" max="2566" width="18.7109375" customWidth="1"/>
    <col min="2817" max="2817" width="45.7109375" customWidth="1"/>
    <col min="2818" max="2818" width="4.28515625" customWidth="1"/>
    <col min="2819" max="2819" width="40.7109375" customWidth="1"/>
    <col min="2820" max="2820" width="18.85546875" customWidth="1"/>
    <col min="2821" max="2822" width="18.7109375" customWidth="1"/>
    <col min="3073" max="3073" width="45.7109375" customWidth="1"/>
    <col min="3074" max="3074" width="4.28515625" customWidth="1"/>
    <col min="3075" max="3075" width="40.7109375" customWidth="1"/>
    <col min="3076" max="3076" width="18.85546875" customWidth="1"/>
    <col min="3077" max="3078" width="18.7109375" customWidth="1"/>
    <col min="3329" max="3329" width="45.7109375" customWidth="1"/>
    <col min="3330" max="3330" width="4.28515625" customWidth="1"/>
    <col min="3331" max="3331" width="40.7109375" customWidth="1"/>
    <col min="3332" max="3332" width="18.85546875" customWidth="1"/>
    <col min="3333" max="3334" width="18.7109375" customWidth="1"/>
    <col min="3585" max="3585" width="45.7109375" customWidth="1"/>
    <col min="3586" max="3586" width="4.28515625" customWidth="1"/>
    <col min="3587" max="3587" width="40.7109375" customWidth="1"/>
    <col min="3588" max="3588" width="18.85546875" customWidth="1"/>
    <col min="3589" max="3590" width="18.7109375" customWidth="1"/>
    <col min="3841" max="3841" width="45.7109375" customWidth="1"/>
    <col min="3842" max="3842" width="4.28515625" customWidth="1"/>
    <col min="3843" max="3843" width="40.7109375" customWidth="1"/>
    <col min="3844" max="3844" width="18.85546875" customWidth="1"/>
    <col min="3845" max="3846" width="18.7109375" customWidth="1"/>
    <col min="4097" max="4097" width="45.7109375" customWidth="1"/>
    <col min="4098" max="4098" width="4.28515625" customWidth="1"/>
    <col min="4099" max="4099" width="40.7109375" customWidth="1"/>
    <col min="4100" max="4100" width="18.85546875" customWidth="1"/>
    <col min="4101" max="4102" width="18.7109375" customWidth="1"/>
    <col min="4353" max="4353" width="45.7109375" customWidth="1"/>
    <col min="4354" max="4354" width="4.28515625" customWidth="1"/>
    <col min="4355" max="4355" width="40.7109375" customWidth="1"/>
    <col min="4356" max="4356" width="18.85546875" customWidth="1"/>
    <col min="4357" max="4358" width="18.7109375" customWidth="1"/>
    <col min="4609" max="4609" width="45.7109375" customWidth="1"/>
    <col min="4610" max="4610" width="4.28515625" customWidth="1"/>
    <col min="4611" max="4611" width="40.7109375" customWidth="1"/>
    <col min="4612" max="4612" width="18.85546875" customWidth="1"/>
    <col min="4613" max="4614" width="18.7109375" customWidth="1"/>
    <col min="4865" max="4865" width="45.7109375" customWidth="1"/>
    <col min="4866" max="4866" width="4.28515625" customWidth="1"/>
    <col min="4867" max="4867" width="40.7109375" customWidth="1"/>
    <col min="4868" max="4868" width="18.85546875" customWidth="1"/>
    <col min="4869" max="4870" width="18.7109375" customWidth="1"/>
    <col min="5121" max="5121" width="45.7109375" customWidth="1"/>
    <col min="5122" max="5122" width="4.28515625" customWidth="1"/>
    <col min="5123" max="5123" width="40.7109375" customWidth="1"/>
    <col min="5124" max="5124" width="18.85546875" customWidth="1"/>
    <col min="5125" max="5126" width="18.7109375" customWidth="1"/>
    <col min="5377" max="5377" width="45.7109375" customWidth="1"/>
    <col min="5378" max="5378" width="4.28515625" customWidth="1"/>
    <col min="5379" max="5379" width="40.7109375" customWidth="1"/>
    <col min="5380" max="5380" width="18.85546875" customWidth="1"/>
    <col min="5381" max="5382" width="18.7109375" customWidth="1"/>
    <col min="5633" max="5633" width="45.7109375" customWidth="1"/>
    <col min="5634" max="5634" width="4.28515625" customWidth="1"/>
    <col min="5635" max="5635" width="40.7109375" customWidth="1"/>
    <col min="5636" max="5636" width="18.85546875" customWidth="1"/>
    <col min="5637" max="5638" width="18.7109375" customWidth="1"/>
    <col min="5889" max="5889" width="45.7109375" customWidth="1"/>
    <col min="5890" max="5890" width="4.28515625" customWidth="1"/>
    <col min="5891" max="5891" width="40.7109375" customWidth="1"/>
    <col min="5892" max="5892" width="18.85546875" customWidth="1"/>
    <col min="5893" max="5894" width="18.7109375" customWidth="1"/>
    <col min="6145" max="6145" width="45.7109375" customWidth="1"/>
    <col min="6146" max="6146" width="4.28515625" customWidth="1"/>
    <col min="6147" max="6147" width="40.7109375" customWidth="1"/>
    <col min="6148" max="6148" width="18.85546875" customWidth="1"/>
    <col min="6149" max="6150" width="18.7109375" customWidth="1"/>
    <col min="6401" max="6401" width="45.7109375" customWidth="1"/>
    <col min="6402" max="6402" width="4.28515625" customWidth="1"/>
    <col min="6403" max="6403" width="40.7109375" customWidth="1"/>
    <col min="6404" max="6404" width="18.85546875" customWidth="1"/>
    <col min="6405" max="6406" width="18.7109375" customWidth="1"/>
    <col min="6657" max="6657" width="45.7109375" customWidth="1"/>
    <col min="6658" max="6658" width="4.28515625" customWidth="1"/>
    <col min="6659" max="6659" width="40.7109375" customWidth="1"/>
    <col min="6660" max="6660" width="18.85546875" customWidth="1"/>
    <col min="6661" max="6662" width="18.7109375" customWidth="1"/>
    <col min="6913" max="6913" width="45.7109375" customWidth="1"/>
    <col min="6914" max="6914" width="4.28515625" customWidth="1"/>
    <col min="6915" max="6915" width="40.7109375" customWidth="1"/>
    <col min="6916" max="6916" width="18.85546875" customWidth="1"/>
    <col min="6917" max="6918" width="18.7109375" customWidth="1"/>
    <col min="7169" max="7169" width="45.7109375" customWidth="1"/>
    <col min="7170" max="7170" width="4.28515625" customWidth="1"/>
    <col min="7171" max="7171" width="40.7109375" customWidth="1"/>
    <col min="7172" max="7172" width="18.85546875" customWidth="1"/>
    <col min="7173" max="7174" width="18.7109375" customWidth="1"/>
    <col min="7425" max="7425" width="45.7109375" customWidth="1"/>
    <col min="7426" max="7426" width="4.28515625" customWidth="1"/>
    <col min="7427" max="7427" width="40.7109375" customWidth="1"/>
    <col min="7428" max="7428" width="18.85546875" customWidth="1"/>
    <col min="7429" max="7430" width="18.7109375" customWidth="1"/>
    <col min="7681" max="7681" width="45.7109375" customWidth="1"/>
    <col min="7682" max="7682" width="4.28515625" customWidth="1"/>
    <col min="7683" max="7683" width="40.7109375" customWidth="1"/>
    <col min="7684" max="7684" width="18.85546875" customWidth="1"/>
    <col min="7685" max="7686" width="18.7109375" customWidth="1"/>
    <col min="7937" max="7937" width="45.7109375" customWidth="1"/>
    <col min="7938" max="7938" width="4.28515625" customWidth="1"/>
    <col min="7939" max="7939" width="40.7109375" customWidth="1"/>
    <col min="7940" max="7940" width="18.85546875" customWidth="1"/>
    <col min="7941" max="7942" width="18.7109375" customWidth="1"/>
    <col min="8193" max="8193" width="45.7109375" customWidth="1"/>
    <col min="8194" max="8194" width="4.28515625" customWidth="1"/>
    <col min="8195" max="8195" width="40.7109375" customWidth="1"/>
    <col min="8196" max="8196" width="18.85546875" customWidth="1"/>
    <col min="8197" max="8198" width="18.7109375" customWidth="1"/>
    <col min="8449" max="8449" width="45.7109375" customWidth="1"/>
    <col min="8450" max="8450" width="4.28515625" customWidth="1"/>
    <col min="8451" max="8451" width="40.7109375" customWidth="1"/>
    <col min="8452" max="8452" width="18.85546875" customWidth="1"/>
    <col min="8453" max="8454" width="18.7109375" customWidth="1"/>
    <col min="8705" max="8705" width="45.7109375" customWidth="1"/>
    <col min="8706" max="8706" width="4.28515625" customWidth="1"/>
    <col min="8707" max="8707" width="40.7109375" customWidth="1"/>
    <col min="8708" max="8708" width="18.85546875" customWidth="1"/>
    <col min="8709" max="8710" width="18.7109375" customWidth="1"/>
    <col min="8961" max="8961" width="45.7109375" customWidth="1"/>
    <col min="8962" max="8962" width="4.28515625" customWidth="1"/>
    <col min="8963" max="8963" width="40.7109375" customWidth="1"/>
    <col min="8964" max="8964" width="18.85546875" customWidth="1"/>
    <col min="8965" max="8966" width="18.7109375" customWidth="1"/>
    <col min="9217" max="9217" width="45.7109375" customWidth="1"/>
    <col min="9218" max="9218" width="4.28515625" customWidth="1"/>
    <col min="9219" max="9219" width="40.7109375" customWidth="1"/>
    <col min="9220" max="9220" width="18.85546875" customWidth="1"/>
    <col min="9221" max="9222" width="18.7109375" customWidth="1"/>
    <col min="9473" max="9473" width="45.7109375" customWidth="1"/>
    <col min="9474" max="9474" width="4.28515625" customWidth="1"/>
    <col min="9475" max="9475" width="40.7109375" customWidth="1"/>
    <col min="9476" max="9476" width="18.85546875" customWidth="1"/>
    <col min="9477" max="9478" width="18.7109375" customWidth="1"/>
    <col min="9729" max="9729" width="45.7109375" customWidth="1"/>
    <col min="9730" max="9730" width="4.28515625" customWidth="1"/>
    <col min="9731" max="9731" width="40.7109375" customWidth="1"/>
    <col min="9732" max="9732" width="18.85546875" customWidth="1"/>
    <col min="9733" max="9734" width="18.7109375" customWidth="1"/>
    <col min="9985" max="9985" width="45.7109375" customWidth="1"/>
    <col min="9986" max="9986" width="4.28515625" customWidth="1"/>
    <col min="9987" max="9987" width="40.7109375" customWidth="1"/>
    <col min="9988" max="9988" width="18.85546875" customWidth="1"/>
    <col min="9989" max="9990" width="18.7109375" customWidth="1"/>
    <col min="10241" max="10241" width="45.7109375" customWidth="1"/>
    <col min="10242" max="10242" width="4.28515625" customWidth="1"/>
    <col min="10243" max="10243" width="40.7109375" customWidth="1"/>
    <col min="10244" max="10244" width="18.85546875" customWidth="1"/>
    <col min="10245" max="10246" width="18.7109375" customWidth="1"/>
    <col min="10497" max="10497" width="45.7109375" customWidth="1"/>
    <col min="10498" max="10498" width="4.28515625" customWidth="1"/>
    <col min="10499" max="10499" width="40.7109375" customWidth="1"/>
    <col min="10500" max="10500" width="18.85546875" customWidth="1"/>
    <col min="10501" max="10502" width="18.7109375" customWidth="1"/>
    <col min="10753" max="10753" width="45.7109375" customWidth="1"/>
    <col min="10754" max="10754" width="4.28515625" customWidth="1"/>
    <col min="10755" max="10755" width="40.7109375" customWidth="1"/>
    <col min="10756" max="10756" width="18.85546875" customWidth="1"/>
    <col min="10757" max="10758" width="18.7109375" customWidth="1"/>
    <col min="11009" max="11009" width="45.7109375" customWidth="1"/>
    <col min="11010" max="11010" width="4.28515625" customWidth="1"/>
    <col min="11011" max="11011" width="40.7109375" customWidth="1"/>
    <col min="11012" max="11012" width="18.85546875" customWidth="1"/>
    <col min="11013" max="11014" width="18.7109375" customWidth="1"/>
    <col min="11265" max="11265" width="45.7109375" customWidth="1"/>
    <col min="11266" max="11266" width="4.28515625" customWidth="1"/>
    <col min="11267" max="11267" width="40.7109375" customWidth="1"/>
    <col min="11268" max="11268" width="18.85546875" customWidth="1"/>
    <col min="11269" max="11270" width="18.7109375" customWidth="1"/>
    <col min="11521" max="11521" width="45.7109375" customWidth="1"/>
    <col min="11522" max="11522" width="4.28515625" customWidth="1"/>
    <col min="11523" max="11523" width="40.7109375" customWidth="1"/>
    <col min="11524" max="11524" width="18.85546875" customWidth="1"/>
    <col min="11525" max="11526" width="18.7109375" customWidth="1"/>
    <col min="11777" max="11777" width="45.7109375" customWidth="1"/>
    <col min="11778" max="11778" width="4.28515625" customWidth="1"/>
    <col min="11779" max="11779" width="40.7109375" customWidth="1"/>
    <col min="11780" max="11780" width="18.85546875" customWidth="1"/>
    <col min="11781" max="11782" width="18.7109375" customWidth="1"/>
    <col min="12033" max="12033" width="45.7109375" customWidth="1"/>
    <col min="12034" max="12034" width="4.28515625" customWidth="1"/>
    <col min="12035" max="12035" width="40.7109375" customWidth="1"/>
    <col min="12036" max="12036" width="18.85546875" customWidth="1"/>
    <col min="12037" max="12038" width="18.7109375" customWidth="1"/>
    <col min="12289" max="12289" width="45.7109375" customWidth="1"/>
    <col min="12290" max="12290" width="4.28515625" customWidth="1"/>
    <col min="12291" max="12291" width="40.7109375" customWidth="1"/>
    <col min="12292" max="12292" width="18.85546875" customWidth="1"/>
    <col min="12293" max="12294" width="18.7109375" customWidth="1"/>
    <col min="12545" max="12545" width="45.7109375" customWidth="1"/>
    <col min="12546" max="12546" width="4.28515625" customWidth="1"/>
    <col min="12547" max="12547" width="40.7109375" customWidth="1"/>
    <col min="12548" max="12548" width="18.85546875" customWidth="1"/>
    <col min="12549" max="12550" width="18.7109375" customWidth="1"/>
    <col min="12801" max="12801" width="45.7109375" customWidth="1"/>
    <col min="12802" max="12802" width="4.28515625" customWidth="1"/>
    <col min="12803" max="12803" width="40.7109375" customWidth="1"/>
    <col min="12804" max="12804" width="18.85546875" customWidth="1"/>
    <col min="12805" max="12806" width="18.7109375" customWidth="1"/>
    <col min="13057" max="13057" width="45.7109375" customWidth="1"/>
    <col min="13058" max="13058" width="4.28515625" customWidth="1"/>
    <col min="13059" max="13059" width="40.7109375" customWidth="1"/>
    <col min="13060" max="13060" width="18.85546875" customWidth="1"/>
    <col min="13061" max="13062" width="18.7109375" customWidth="1"/>
    <col min="13313" max="13313" width="45.7109375" customWidth="1"/>
    <col min="13314" max="13314" width="4.28515625" customWidth="1"/>
    <col min="13315" max="13315" width="40.7109375" customWidth="1"/>
    <col min="13316" max="13316" width="18.85546875" customWidth="1"/>
    <col min="13317" max="13318" width="18.7109375" customWidth="1"/>
    <col min="13569" max="13569" width="45.7109375" customWidth="1"/>
    <col min="13570" max="13570" width="4.28515625" customWidth="1"/>
    <col min="13571" max="13571" width="40.7109375" customWidth="1"/>
    <col min="13572" max="13572" width="18.85546875" customWidth="1"/>
    <col min="13573" max="13574" width="18.7109375" customWidth="1"/>
    <col min="13825" max="13825" width="45.7109375" customWidth="1"/>
    <col min="13826" max="13826" width="4.28515625" customWidth="1"/>
    <col min="13827" max="13827" width="40.7109375" customWidth="1"/>
    <col min="13828" max="13828" width="18.85546875" customWidth="1"/>
    <col min="13829" max="13830" width="18.7109375" customWidth="1"/>
    <col min="14081" max="14081" width="45.7109375" customWidth="1"/>
    <col min="14082" max="14082" width="4.28515625" customWidth="1"/>
    <col min="14083" max="14083" width="40.7109375" customWidth="1"/>
    <col min="14084" max="14084" width="18.85546875" customWidth="1"/>
    <col min="14085" max="14086" width="18.7109375" customWidth="1"/>
    <col min="14337" max="14337" width="45.7109375" customWidth="1"/>
    <col min="14338" max="14338" width="4.28515625" customWidth="1"/>
    <col min="14339" max="14339" width="40.7109375" customWidth="1"/>
    <col min="14340" max="14340" width="18.85546875" customWidth="1"/>
    <col min="14341" max="14342" width="18.7109375" customWidth="1"/>
    <col min="14593" max="14593" width="45.7109375" customWidth="1"/>
    <col min="14594" max="14594" width="4.28515625" customWidth="1"/>
    <col min="14595" max="14595" width="40.7109375" customWidth="1"/>
    <col min="14596" max="14596" width="18.85546875" customWidth="1"/>
    <col min="14597" max="14598" width="18.7109375" customWidth="1"/>
    <col min="14849" max="14849" width="45.7109375" customWidth="1"/>
    <col min="14850" max="14850" width="4.28515625" customWidth="1"/>
    <col min="14851" max="14851" width="40.7109375" customWidth="1"/>
    <col min="14852" max="14852" width="18.85546875" customWidth="1"/>
    <col min="14853" max="14854" width="18.7109375" customWidth="1"/>
    <col min="15105" max="15105" width="45.7109375" customWidth="1"/>
    <col min="15106" max="15106" width="4.28515625" customWidth="1"/>
    <col min="15107" max="15107" width="40.7109375" customWidth="1"/>
    <col min="15108" max="15108" width="18.85546875" customWidth="1"/>
    <col min="15109" max="15110" width="18.7109375" customWidth="1"/>
    <col min="15361" max="15361" width="45.7109375" customWidth="1"/>
    <col min="15362" max="15362" width="4.28515625" customWidth="1"/>
    <col min="15363" max="15363" width="40.7109375" customWidth="1"/>
    <col min="15364" max="15364" width="18.85546875" customWidth="1"/>
    <col min="15365" max="15366" width="18.7109375" customWidth="1"/>
    <col min="15617" max="15617" width="45.7109375" customWidth="1"/>
    <col min="15618" max="15618" width="4.28515625" customWidth="1"/>
    <col min="15619" max="15619" width="40.7109375" customWidth="1"/>
    <col min="15620" max="15620" width="18.85546875" customWidth="1"/>
    <col min="15621" max="15622" width="18.7109375" customWidth="1"/>
    <col min="15873" max="15873" width="45.7109375" customWidth="1"/>
    <col min="15874" max="15874" width="4.28515625" customWidth="1"/>
    <col min="15875" max="15875" width="40.7109375" customWidth="1"/>
    <col min="15876" max="15876" width="18.85546875" customWidth="1"/>
    <col min="15877" max="15878" width="18.7109375" customWidth="1"/>
    <col min="16129" max="16129" width="45.7109375" customWidth="1"/>
    <col min="16130" max="16130" width="4.28515625" customWidth="1"/>
    <col min="16131" max="16131" width="40.7109375" customWidth="1"/>
    <col min="16132" max="16132" width="18.85546875" customWidth="1"/>
    <col min="16133" max="16134" width="18.7109375" customWidth="1"/>
  </cols>
  <sheetData>
    <row r="2" spans="1:6" ht="15" customHeight="1">
      <c r="A2" s="108" t="s">
        <v>106</v>
      </c>
      <c r="B2" s="108"/>
      <c r="C2" s="108"/>
      <c r="D2" s="108"/>
      <c r="E2" s="87"/>
      <c r="F2" s="13" t="s">
        <v>107</v>
      </c>
    </row>
    <row r="3" spans="1:6" ht="13.5" customHeight="1" thickBot="1">
      <c r="A3" s="5"/>
      <c r="B3" s="5"/>
      <c r="C3" s="43"/>
      <c r="D3" s="9"/>
      <c r="E3" s="9"/>
      <c r="F3" s="9"/>
    </row>
    <row r="4" spans="1:6" ht="10.15" customHeight="1">
      <c r="A4" s="115" t="s">
        <v>21</v>
      </c>
      <c r="B4" s="96" t="s">
        <v>22</v>
      </c>
      <c r="C4" s="113" t="s">
        <v>108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109</v>
      </c>
      <c r="B13" s="52" t="s">
        <v>110</v>
      </c>
      <c r="C13" s="53" t="s">
        <v>111</v>
      </c>
      <c r="D13" s="54">
        <v>40127800</v>
      </c>
      <c r="E13" s="55">
        <v>18864807.59</v>
      </c>
      <c r="F13" s="56">
        <f>IF(OR(D13="-",IF(E13="-",0,E13)&gt;=IF(D13="-",0,D13)),"-",IF(D13="-",0,D13)-IF(E13="-",0,E13))</f>
        <v>21262992.41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264</v>
      </c>
      <c r="B15" s="52" t="s">
        <v>110</v>
      </c>
      <c r="C15" s="53" t="s">
        <v>265</v>
      </c>
      <c r="D15" s="54">
        <v>40127800</v>
      </c>
      <c r="E15" s="55">
        <v>18864807.59</v>
      </c>
      <c r="F15" s="56">
        <f t="shared" ref="F15:F78" si="0">IF(OR(D15="-",IF(E15="-",0,E15)&gt;=IF(D15="-",0,D15)),"-",IF(D15="-",0,D15)-IF(E15="-",0,E15))</f>
        <v>21262992.41</v>
      </c>
    </row>
    <row r="16" spans="1:6">
      <c r="A16" s="51" t="s">
        <v>112</v>
      </c>
      <c r="B16" s="52" t="s">
        <v>110</v>
      </c>
      <c r="C16" s="53" t="s">
        <v>266</v>
      </c>
      <c r="D16" s="54">
        <v>5257400</v>
      </c>
      <c r="E16" s="55">
        <v>4867875.96</v>
      </c>
      <c r="F16" s="56">
        <f t="shared" si="0"/>
        <v>389524.04000000004</v>
      </c>
    </row>
    <row r="17" spans="1:6" ht="45">
      <c r="A17" s="24" t="s">
        <v>130</v>
      </c>
      <c r="B17" s="63" t="s">
        <v>110</v>
      </c>
      <c r="C17" s="26" t="s">
        <v>267</v>
      </c>
      <c r="D17" s="27">
        <v>4984800</v>
      </c>
      <c r="E17" s="64">
        <v>4662189.1399999997</v>
      </c>
      <c r="F17" s="65">
        <f t="shared" si="0"/>
        <v>322610.86000000034</v>
      </c>
    </row>
    <row r="18" spans="1:6" ht="22.5">
      <c r="A18" s="24" t="s">
        <v>268</v>
      </c>
      <c r="B18" s="63" t="s">
        <v>110</v>
      </c>
      <c r="C18" s="26" t="s">
        <v>269</v>
      </c>
      <c r="D18" s="27">
        <v>4984600</v>
      </c>
      <c r="E18" s="64">
        <v>4661989.1399999997</v>
      </c>
      <c r="F18" s="65">
        <f t="shared" si="0"/>
        <v>322610.86000000034</v>
      </c>
    </row>
    <row r="19" spans="1:6" ht="22.5">
      <c r="A19" s="24" t="s">
        <v>270</v>
      </c>
      <c r="B19" s="63" t="s">
        <v>110</v>
      </c>
      <c r="C19" s="26" t="s">
        <v>271</v>
      </c>
      <c r="D19" s="27">
        <v>4984600</v>
      </c>
      <c r="E19" s="64">
        <v>4661989.1399999997</v>
      </c>
      <c r="F19" s="65">
        <f t="shared" si="0"/>
        <v>322610.86000000034</v>
      </c>
    </row>
    <row r="20" spans="1:6" ht="78.75">
      <c r="A20" s="90" t="s">
        <v>272</v>
      </c>
      <c r="B20" s="63" t="s">
        <v>110</v>
      </c>
      <c r="C20" s="26" t="s">
        <v>273</v>
      </c>
      <c r="D20" s="27">
        <v>4336700</v>
      </c>
      <c r="E20" s="64">
        <v>4222387.5599999996</v>
      </c>
      <c r="F20" s="65">
        <f t="shared" si="0"/>
        <v>114312.44000000041</v>
      </c>
    </row>
    <row r="21" spans="1:6" ht="56.25">
      <c r="A21" s="24" t="s">
        <v>113</v>
      </c>
      <c r="B21" s="63" t="s">
        <v>110</v>
      </c>
      <c r="C21" s="26" t="s">
        <v>274</v>
      </c>
      <c r="D21" s="27">
        <v>4336700</v>
      </c>
      <c r="E21" s="64">
        <v>4222387.5599999996</v>
      </c>
      <c r="F21" s="65">
        <f t="shared" si="0"/>
        <v>114312.44000000041</v>
      </c>
    </row>
    <row r="22" spans="1:6" ht="22.5">
      <c r="A22" s="24" t="s">
        <v>114</v>
      </c>
      <c r="B22" s="63" t="s">
        <v>110</v>
      </c>
      <c r="C22" s="26" t="s">
        <v>275</v>
      </c>
      <c r="D22" s="27">
        <v>4336700</v>
      </c>
      <c r="E22" s="64">
        <v>4222387.5599999996</v>
      </c>
      <c r="F22" s="65">
        <f t="shared" si="0"/>
        <v>114312.44000000041</v>
      </c>
    </row>
    <row r="23" spans="1:6" ht="22.5">
      <c r="A23" s="24" t="s">
        <v>115</v>
      </c>
      <c r="B23" s="63" t="s">
        <v>110</v>
      </c>
      <c r="C23" s="26" t="s">
        <v>276</v>
      </c>
      <c r="D23" s="27">
        <v>3135000</v>
      </c>
      <c r="E23" s="64">
        <v>3120884.72</v>
      </c>
      <c r="F23" s="65">
        <f t="shared" si="0"/>
        <v>14115.279999999795</v>
      </c>
    </row>
    <row r="24" spans="1:6" ht="33.75">
      <c r="A24" s="24" t="s">
        <v>116</v>
      </c>
      <c r="B24" s="63" t="s">
        <v>110</v>
      </c>
      <c r="C24" s="26" t="s">
        <v>277</v>
      </c>
      <c r="D24" s="27">
        <v>303700</v>
      </c>
      <c r="E24" s="64">
        <v>230780.16</v>
      </c>
      <c r="F24" s="65">
        <f t="shared" si="0"/>
        <v>72919.839999999997</v>
      </c>
    </row>
    <row r="25" spans="1:6" ht="33.75">
      <c r="A25" s="24" t="s">
        <v>117</v>
      </c>
      <c r="B25" s="63" t="s">
        <v>110</v>
      </c>
      <c r="C25" s="26" t="s">
        <v>278</v>
      </c>
      <c r="D25" s="27">
        <v>898000</v>
      </c>
      <c r="E25" s="64">
        <v>870722.68</v>
      </c>
      <c r="F25" s="65">
        <f t="shared" si="0"/>
        <v>27277.319999999949</v>
      </c>
    </row>
    <row r="26" spans="1:6" ht="67.5">
      <c r="A26" s="90" t="s">
        <v>279</v>
      </c>
      <c r="B26" s="63" t="s">
        <v>110</v>
      </c>
      <c r="C26" s="26" t="s">
        <v>280</v>
      </c>
      <c r="D26" s="27">
        <v>647900</v>
      </c>
      <c r="E26" s="64">
        <v>439601.58</v>
      </c>
      <c r="F26" s="65">
        <f t="shared" si="0"/>
        <v>208298.41999999998</v>
      </c>
    </row>
    <row r="27" spans="1:6" ht="22.5">
      <c r="A27" s="24" t="s">
        <v>118</v>
      </c>
      <c r="B27" s="63" t="s">
        <v>110</v>
      </c>
      <c r="C27" s="26" t="s">
        <v>281</v>
      </c>
      <c r="D27" s="27">
        <v>647900</v>
      </c>
      <c r="E27" s="64">
        <v>439601.58</v>
      </c>
      <c r="F27" s="65">
        <f t="shared" si="0"/>
        <v>208298.41999999998</v>
      </c>
    </row>
    <row r="28" spans="1:6" ht="22.5">
      <c r="A28" s="24" t="s">
        <v>119</v>
      </c>
      <c r="B28" s="63" t="s">
        <v>110</v>
      </c>
      <c r="C28" s="26" t="s">
        <v>282</v>
      </c>
      <c r="D28" s="27">
        <v>647900</v>
      </c>
      <c r="E28" s="64">
        <v>439601.58</v>
      </c>
      <c r="F28" s="65">
        <f t="shared" si="0"/>
        <v>208298.41999999998</v>
      </c>
    </row>
    <row r="29" spans="1:6" ht="22.5">
      <c r="A29" s="24" t="s">
        <v>120</v>
      </c>
      <c r="B29" s="63" t="s">
        <v>110</v>
      </c>
      <c r="C29" s="26" t="s">
        <v>283</v>
      </c>
      <c r="D29" s="27">
        <v>358000</v>
      </c>
      <c r="E29" s="64">
        <v>270591.57</v>
      </c>
      <c r="F29" s="65">
        <f t="shared" si="0"/>
        <v>87408.43</v>
      </c>
    </row>
    <row r="30" spans="1:6">
      <c r="A30" s="24" t="s">
        <v>121</v>
      </c>
      <c r="B30" s="63" t="s">
        <v>110</v>
      </c>
      <c r="C30" s="26" t="s">
        <v>284</v>
      </c>
      <c r="D30" s="27">
        <v>289900</v>
      </c>
      <c r="E30" s="64">
        <v>169010.01</v>
      </c>
      <c r="F30" s="65">
        <f t="shared" si="0"/>
        <v>120889.98999999999</v>
      </c>
    </row>
    <row r="31" spans="1:6" ht="22.5">
      <c r="A31" s="24" t="s">
        <v>285</v>
      </c>
      <c r="B31" s="63" t="s">
        <v>110</v>
      </c>
      <c r="C31" s="26" t="s">
        <v>286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287</v>
      </c>
      <c r="B32" s="63" t="s">
        <v>110</v>
      </c>
      <c r="C32" s="26" t="s">
        <v>288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90" t="s">
        <v>289</v>
      </c>
      <c r="B33" s="63" t="s">
        <v>110</v>
      </c>
      <c r="C33" s="26" t="s">
        <v>290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118</v>
      </c>
      <c r="B34" s="63" t="s">
        <v>110</v>
      </c>
      <c r="C34" s="26" t="s">
        <v>291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119</v>
      </c>
      <c r="B35" s="63" t="s">
        <v>110</v>
      </c>
      <c r="C35" s="26" t="s">
        <v>292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120</v>
      </c>
      <c r="B36" s="63" t="s">
        <v>110</v>
      </c>
      <c r="C36" s="26" t="s">
        <v>293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131</v>
      </c>
      <c r="B37" s="63" t="s">
        <v>110</v>
      </c>
      <c r="C37" s="26" t="s">
        <v>294</v>
      </c>
      <c r="D37" s="27">
        <v>42500</v>
      </c>
      <c r="E37" s="64" t="s">
        <v>40</v>
      </c>
      <c r="F37" s="65">
        <f t="shared" si="0"/>
        <v>42500</v>
      </c>
    </row>
    <row r="38" spans="1:6" ht="22.5">
      <c r="A38" s="24" t="s">
        <v>285</v>
      </c>
      <c r="B38" s="63" t="s">
        <v>110</v>
      </c>
      <c r="C38" s="26" t="s">
        <v>295</v>
      </c>
      <c r="D38" s="27">
        <v>42500</v>
      </c>
      <c r="E38" s="64" t="s">
        <v>40</v>
      </c>
      <c r="F38" s="65">
        <f t="shared" si="0"/>
        <v>42500</v>
      </c>
    </row>
    <row r="39" spans="1:6">
      <c r="A39" s="24" t="s">
        <v>296</v>
      </c>
      <c r="B39" s="63" t="s">
        <v>110</v>
      </c>
      <c r="C39" s="26" t="s">
        <v>297</v>
      </c>
      <c r="D39" s="27">
        <v>42500</v>
      </c>
      <c r="E39" s="64" t="s">
        <v>40</v>
      </c>
      <c r="F39" s="65">
        <f t="shared" si="0"/>
        <v>42500</v>
      </c>
    </row>
    <row r="40" spans="1:6" ht="56.25">
      <c r="A40" s="24" t="s">
        <v>298</v>
      </c>
      <c r="B40" s="63" t="s">
        <v>110</v>
      </c>
      <c r="C40" s="26" t="s">
        <v>299</v>
      </c>
      <c r="D40" s="27">
        <v>42500</v>
      </c>
      <c r="E40" s="64" t="s">
        <v>40</v>
      </c>
      <c r="F40" s="65">
        <f t="shared" si="0"/>
        <v>42500</v>
      </c>
    </row>
    <row r="41" spans="1:6">
      <c r="A41" s="24" t="s">
        <v>122</v>
      </c>
      <c r="B41" s="63" t="s">
        <v>110</v>
      </c>
      <c r="C41" s="26" t="s">
        <v>300</v>
      </c>
      <c r="D41" s="27">
        <v>42500</v>
      </c>
      <c r="E41" s="64" t="s">
        <v>40</v>
      </c>
      <c r="F41" s="65">
        <f t="shared" si="0"/>
        <v>42500</v>
      </c>
    </row>
    <row r="42" spans="1:6">
      <c r="A42" s="24" t="s">
        <v>129</v>
      </c>
      <c r="B42" s="63" t="s">
        <v>110</v>
      </c>
      <c r="C42" s="26" t="s">
        <v>301</v>
      </c>
      <c r="D42" s="27">
        <v>42500</v>
      </c>
      <c r="E42" s="64" t="s">
        <v>40</v>
      </c>
      <c r="F42" s="65">
        <f t="shared" si="0"/>
        <v>42500</v>
      </c>
    </row>
    <row r="43" spans="1:6">
      <c r="A43" s="24" t="s">
        <v>132</v>
      </c>
      <c r="B43" s="63" t="s">
        <v>110</v>
      </c>
      <c r="C43" s="26" t="s">
        <v>302</v>
      </c>
      <c r="D43" s="27">
        <v>230100</v>
      </c>
      <c r="E43" s="64">
        <v>205686.82</v>
      </c>
      <c r="F43" s="65">
        <f t="shared" si="0"/>
        <v>24413.179999999993</v>
      </c>
    </row>
    <row r="44" spans="1:6" ht="22.5">
      <c r="A44" s="24" t="s">
        <v>268</v>
      </c>
      <c r="B44" s="63" t="s">
        <v>110</v>
      </c>
      <c r="C44" s="26" t="s">
        <v>303</v>
      </c>
      <c r="D44" s="27">
        <v>76400</v>
      </c>
      <c r="E44" s="64">
        <v>64277.38</v>
      </c>
      <c r="F44" s="65">
        <f t="shared" si="0"/>
        <v>12122.620000000003</v>
      </c>
    </row>
    <row r="45" spans="1:6" ht="22.5">
      <c r="A45" s="24" t="s">
        <v>270</v>
      </c>
      <c r="B45" s="63" t="s">
        <v>110</v>
      </c>
      <c r="C45" s="26" t="s">
        <v>304</v>
      </c>
      <c r="D45" s="27">
        <v>76400</v>
      </c>
      <c r="E45" s="64">
        <v>64277.38</v>
      </c>
      <c r="F45" s="65">
        <f t="shared" si="0"/>
        <v>12122.620000000003</v>
      </c>
    </row>
    <row r="46" spans="1:6" ht="67.5">
      <c r="A46" s="90" t="s">
        <v>305</v>
      </c>
      <c r="B46" s="63" t="s">
        <v>110</v>
      </c>
      <c r="C46" s="26" t="s">
        <v>306</v>
      </c>
      <c r="D46" s="27">
        <v>20000</v>
      </c>
      <c r="E46" s="64">
        <v>20000</v>
      </c>
      <c r="F46" s="65" t="str">
        <f t="shared" si="0"/>
        <v>-</v>
      </c>
    </row>
    <row r="47" spans="1:6">
      <c r="A47" s="24" t="s">
        <v>122</v>
      </c>
      <c r="B47" s="63" t="s">
        <v>110</v>
      </c>
      <c r="C47" s="26" t="s">
        <v>307</v>
      </c>
      <c r="D47" s="27">
        <v>20000</v>
      </c>
      <c r="E47" s="64">
        <v>20000</v>
      </c>
      <c r="F47" s="65" t="str">
        <f t="shared" si="0"/>
        <v>-</v>
      </c>
    </row>
    <row r="48" spans="1:6">
      <c r="A48" s="24" t="s">
        <v>125</v>
      </c>
      <c r="B48" s="63" t="s">
        <v>110</v>
      </c>
      <c r="C48" s="26" t="s">
        <v>308</v>
      </c>
      <c r="D48" s="27">
        <v>20000</v>
      </c>
      <c r="E48" s="64">
        <v>20000</v>
      </c>
      <c r="F48" s="65" t="str">
        <f t="shared" si="0"/>
        <v>-</v>
      </c>
    </row>
    <row r="49" spans="1:6">
      <c r="A49" s="24" t="s">
        <v>128</v>
      </c>
      <c r="B49" s="63" t="s">
        <v>110</v>
      </c>
      <c r="C49" s="26" t="s">
        <v>309</v>
      </c>
      <c r="D49" s="27">
        <v>20000</v>
      </c>
      <c r="E49" s="64">
        <v>20000</v>
      </c>
      <c r="F49" s="65" t="str">
        <f t="shared" si="0"/>
        <v>-</v>
      </c>
    </row>
    <row r="50" spans="1:6" ht="56.25">
      <c r="A50" s="24" t="s">
        <v>310</v>
      </c>
      <c r="B50" s="63" t="s">
        <v>110</v>
      </c>
      <c r="C50" s="26" t="s">
        <v>311</v>
      </c>
      <c r="D50" s="27">
        <v>56400</v>
      </c>
      <c r="E50" s="64">
        <v>44277.38</v>
      </c>
      <c r="F50" s="65">
        <f t="shared" si="0"/>
        <v>12122.620000000003</v>
      </c>
    </row>
    <row r="51" spans="1:6">
      <c r="A51" s="24" t="s">
        <v>122</v>
      </c>
      <c r="B51" s="63" t="s">
        <v>110</v>
      </c>
      <c r="C51" s="26" t="s">
        <v>312</v>
      </c>
      <c r="D51" s="27">
        <v>56400</v>
      </c>
      <c r="E51" s="64">
        <v>44277.38</v>
      </c>
      <c r="F51" s="65">
        <f t="shared" si="0"/>
        <v>12122.620000000003</v>
      </c>
    </row>
    <row r="52" spans="1:6">
      <c r="A52" s="24" t="s">
        <v>125</v>
      </c>
      <c r="B52" s="63" t="s">
        <v>110</v>
      </c>
      <c r="C52" s="26" t="s">
        <v>313</v>
      </c>
      <c r="D52" s="27">
        <v>56400</v>
      </c>
      <c r="E52" s="64">
        <v>44277.38</v>
      </c>
      <c r="F52" s="65">
        <f t="shared" si="0"/>
        <v>12122.620000000003</v>
      </c>
    </row>
    <row r="53" spans="1:6" ht="22.5">
      <c r="A53" s="24" t="s">
        <v>126</v>
      </c>
      <c r="B53" s="63" t="s">
        <v>110</v>
      </c>
      <c r="C53" s="26" t="s">
        <v>314</v>
      </c>
      <c r="D53" s="27">
        <v>24300</v>
      </c>
      <c r="E53" s="64">
        <v>17449</v>
      </c>
      <c r="F53" s="65">
        <f t="shared" si="0"/>
        <v>6851</v>
      </c>
    </row>
    <row r="54" spans="1:6">
      <c r="A54" s="24" t="s">
        <v>127</v>
      </c>
      <c r="B54" s="63" t="s">
        <v>110</v>
      </c>
      <c r="C54" s="26" t="s">
        <v>315</v>
      </c>
      <c r="D54" s="27">
        <v>20400</v>
      </c>
      <c r="E54" s="64">
        <v>15140</v>
      </c>
      <c r="F54" s="65">
        <f t="shared" si="0"/>
        <v>5260</v>
      </c>
    </row>
    <row r="55" spans="1:6">
      <c r="A55" s="24" t="s">
        <v>128</v>
      </c>
      <c r="B55" s="63" t="s">
        <v>110</v>
      </c>
      <c r="C55" s="26" t="s">
        <v>316</v>
      </c>
      <c r="D55" s="27">
        <v>11700</v>
      </c>
      <c r="E55" s="64">
        <v>11688.38</v>
      </c>
      <c r="F55" s="65">
        <f t="shared" si="0"/>
        <v>11.6200000000008</v>
      </c>
    </row>
    <row r="56" spans="1:6" ht="22.5">
      <c r="A56" s="24" t="s">
        <v>317</v>
      </c>
      <c r="B56" s="63" t="s">
        <v>110</v>
      </c>
      <c r="C56" s="26" t="s">
        <v>318</v>
      </c>
      <c r="D56" s="27">
        <v>31200</v>
      </c>
      <c r="E56" s="64">
        <v>19008</v>
      </c>
      <c r="F56" s="65">
        <f t="shared" si="0"/>
        <v>12192</v>
      </c>
    </row>
    <row r="57" spans="1:6" ht="33.75">
      <c r="A57" s="24" t="s">
        <v>319</v>
      </c>
      <c r="B57" s="63" t="s">
        <v>110</v>
      </c>
      <c r="C57" s="26" t="s">
        <v>320</v>
      </c>
      <c r="D57" s="27">
        <v>31200</v>
      </c>
      <c r="E57" s="64">
        <v>19008</v>
      </c>
      <c r="F57" s="65">
        <f t="shared" si="0"/>
        <v>12192</v>
      </c>
    </row>
    <row r="58" spans="1:6" ht="112.5">
      <c r="A58" s="90" t="s">
        <v>321</v>
      </c>
      <c r="B58" s="63" t="s">
        <v>110</v>
      </c>
      <c r="C58" s="26" t="s">
        <v>322</v>
      </c>
      <c r="D58" s="27">
        <v>31200</v>
      </c>
      <c r="E58" s="64">
        <v>19008</v>
      </c>
      <c r="F58" s="65">
        <f t="shared" si="0"/>
        <v>12192</v>
      </c>
    </row>
    <row r="59" spans="1:6" ht="22.5">
      <c r="A59" s="24" t="s">
        <v>118</v>
      </c>
      <c r="B59" s="63" t="s">
        <v>110</v>
      </c>
      <c r="C59" s="26" t="s">
        <v>323</v>
      </c>
      <c r="D59" s="27">
        <v>31200</v>
      </c>
      <c r="E59" s="64">
        <v>19008</v>
      </c>
      <c r="F59" s="65">
        <f t="shared" si="0"/>
        <v>12192</v>
      </c>
    </row>
    <row r="60" spans="1:6" ht="22.5">
      <c r="A60" s="24" t="s">
        <v>119</v>
      </c>
      <c r="B60" s="63" t="s">
        <v>110</v>
      </c>
      <c r="C60" s="26" t="s">
        <v>324</v>
      </c>
      <c r="D60" s="27">
        <v>31200</v>
      </c>
      <c r="E60" s="64">
        <v>19008</v>
      </c>
      <c r="F60" s="65">
        <f t="shared" si="0"/>
        <v>12192</v>
      </c>
    </row>
    <row r="61" spans="1:6" ht="22.5">
      <c r="A61" s="24" t="s">
        <v>120</v>
      </c>
      <c r="B61" s="63" t="s">
        <v>110</v>
      </c>
      <c r="C61" s="26" t="s">
        <v>325</v>
      </c>
      <c r="D61" s="27">
        <v>31200</v>
      </c>
      <c r="E61" s="64">
        <v>19008</v>
      </c>
      <c r="F61" s="65">
        <f t="shared" si="0"/>
        <v>12192</v>
      </c>
    </row>
    <row r="62" spans="1:6" ht="22.5">
      <c r="A62" s="24" t="s">
        <v>285</v>
      </c>
      <c r="B62" s="63" t="s">
        <v>110</v>
      </c>
      <c r="C62" s="26" t="s">
        <v>326</v>
      </c>
      <c r="D62" s="27">
        <v>122500</v>
      </c>
      <c r="E62" s="64">
        <v>122401.44</v>
      </c>
      <c r="F62" s="65">
        <f t="shared" si="0"/>
        <v>98.559999999997672</v>
      </c>
    </row>
    <row r="63" spans="1:6">
      <c r="A63" s="24" t="s">
        <v>287</v>
      </c>
      <c r="B63" s="63" t="s">
        <v>110</v>
      </c>
      <c r="C63" s="26" t="s">
        <v>327</v>
      </c>
      <c r="D63" s="27">
        <v>122500</v>
      </c>
      <c r="E63" s="64">
        <v>122401.44</v>
      </c>
      <c r="F63" s="65">
        <f t="shared" si="0"/>
        <v>98.559999999997672</v>
      </c>
    </row>
    <row r="64" spans="1:6" ht="67.5">
      <c r="A64" s="24" t="s">
        <v>328</v>
      </c>
      <c r="B64" s="63" t="s">
        <v>110</v>
      </c>
      <c r="C64" s="26" t="s">
        <v>329</v>
      </c>
      <c r="D64" s="27">
        <v>122500</v>
      </c>
      <c r="E64" s="64">
        <v>122401.44</v>
      </c>
      <c r="F64" s="65">
        <f t="shared" si="0"/>
        <v>98.559999999997672</v>
      </c>
    </row>
    <row r="65" spans="1:6">
      <c r="A65" s="24" t="s">
        <v>122</v>
      </c>
      <c r="B65" s="63" t="s">
        <v>110</v>
      </c>
      <c r="C65" s="26" t="s">
        <v>330</v>
      </c>
      <c r="D65" s="27">
        <v>122500</v>
      </c>
      <c r="E65" s="64">
        <v>122401.44</v>
      </c>
      <c r="F65" s="65">
        <f t="shared" si="0"/>
        <v>98.559999999997672</v>
      </c>
    </row>
    <row r="66" spans="1:6">
      <c r="A66" s="24" t="s">
        <v>123</v>
      </c>
      <c r="B66" s="63" t="s">
        <v>110</v>
      </c>
      <c r="C66" s="26" t="s">
        <v>331</v>
      </c>
      <c r="D66" s="27">
        <v>122500</v>
      </c>
      <c r="E66" s="64">
        <v>122401.44</v>
      </c>
      <c r="F66" s="65">
        <f t="shared" si="0"/>
        <v>98.559999999997672</v>
      </c>
    </row>
    <row r="67" spans="1:6" ht="22.5">
      <c r="A67" s="24" t="s">
        <v>124</v>
      </c>
      <c r="B67" s="63" t="s">
        <v>110</v>
      </c>
      <c r="C67" s="26" t="s">
        <v>332</v>
      </c>
      <c r="D67" s="27">
        <v>122500</v>
      </c>
      <c r="E67" s="64">
        <v>122401.44</v>
      </c>
      <c r="F67" s="65">
        <f t="shared" si="0"/>
        <v>98.559999999997672</v>
      </c>
    </row>
    <row r="68" spans="1:6">
      <c r="A68" s="51" t="s">
        <v>133</v>
      </c>
      <c r="B68" s="52" t="s">
        <v>110</v>
      </c>
      <c r="C68" s="53" t="s">
        <v>333</v>
      </c>
      <c r="D68" s="54">
        <v>255400</v>
      </c>
      <c r="E68" s="55">
        <v>176260.1</v>
      </c>
      <c r="F68" s="56">
        <f t="shared" si="0"/>
        <v>79139.899999999994</v>
      </c>
    </row>
    <row r="69" spans="1:6">
      <c r="A69" s="24" t="s">
        <v>134</v>
      </c>
      <c r="B69" s="63" t="s">
        <v>110</v>
      </c>
      <c r="C69" s="26" t="s">
        <v>334</v>
      </c>
      <c r="D69" s="27">
        <v>255400</v>
      </c>
      <c r="E69" s="64">
        <v>176260.1</v>
      </c>
      <c r="F69" s="65">
        <f t="shared" si="0"/>
        <v>79139.899999999994</v>
      </c>
    </row>
    <row r="70" spans="1:6" ht="22.5">
      <c r="A70" s="24" t="s">
        <v>285</v>
      </c>
      <c r="B70" s="63" t="s">
        <v>110</v>
      </c>
      <c r="C70" s="26" t="s">
        <v>335</v>
      </c>
      <c r="D70" s="27">
        <v>255400</v>
      </c>
      <c r="E70" s="64">
        <v>176260.1</v>
      </c>
      <c r="F70" s="65">
        <f t="shared" si="0"/>
        <v>79139.899999999994</v>
      </c>
    </row>
    <row r="71" spans="1:6">
      <c r="A71" s="24" t="s">
        <v>287</v>
      </c>
      <c r="B71" s="63" t="s">
        <v>110</v>
      </c>
      <c r="C71" s="26" t="s">
        <v>336</v>
      </c>
      <c r="D71" s="27">
        <v>255400</v>
      </c>
      <c r="E71" s="64">
        <v>176260.1</v>
      </c>
      <c r="F71" s="65">
        <f t="shared" si="0"/>
        <v>79139.899999999994</v>
      </c>
    </row>
    <row r="72" spans="1:6" ht="56.25">
      <c r="A72" s="24" t="s">
        <v>337</v>
      </c>
      <c r="B72" s="63" t="s">
        <v>110</v>
      </c>
      <c r="C72" s="26" t="s">
        <v>338</v>
      </c>
      <c r="D72" s="27">
        <v>255400</v>
      </c>
      <c r="E72" s="64">
        <v>176260.1</v>
      </c>
      <c r="F72" s="65">
        <f t="shared" si="0"/>
        <v>79139.899999999994</v>
      </c>
    </row>
    <row r="73" spans="1:6" ht="56.25">
      <c r="A73" s="24" t="s">
        <v>113</v>
      </c>
      <c r="B73" s="63" t="s">
        <v>110</v>
      </c>
      <c r="C73" s="26" t="s">
        <v>339</v>
      </c>
      <c r="D73" s="27">
        <v>250400</v>
      </c>
      <c r="E73" s="64">
        <v>171260.1</v>
      </c>
      <c r="F73" s="65">
        <f t="shared" si="0"/>
        <v>79139.899999999994</v>
      </c>
    </row>
    <row r="74" spans="1:6" ht="22.5">
      <c r="A74" s="24" t="s">
        <v>114</v>
      </c>
      <c r="B74" s="63" t="s">
        <v>110</v>
      </c>
      <c r="C74" s="26" t="s">
        <v>340</v>
      </c>
      <c r="D74" s="27">
        <v>250400</v>
      </c>
      <c r="E74" s="64">
        <v>171260.1</v>
      </c>
      <c r="F74" s="65">
        <f t="shared" si="0"/>
        <v>79139.899999999994</v>
      </c>
    </row>
    <row r="75" spans="1:6" ht="22.5">
      <c r="A75" s="24" t="s">
        <v>115</v>
      </c>
      <c r="B75" s="63" t="s">
        <v>110</v>
      </c>
      <c r="C75" s="26" t="s">
        <v>341</v>
      </c>
      <c r="D75" s="27">
        <v>191400</v>
      </c>
      <c r="E75" s="64">
        <v>133531.85</v>
      </c>
      <c r="F75" s="65">
        <f t="shared" si="0"/>
        <v>57868.149999999994</v>
      </c>
    </row>
    <row r="76" spans="1:6" ht="33.75">
      <c r="A76" s="24" t="s">
        <v>117</v>
      </c>
      <c r="B76" s="63" t="s">
        <v>110</v>
      </c>
      <c r="C76" s="26" t="s">
        <v>342</v>
      </c>
      <c r="D76" s="27">
        <v>59000</v>
      </c>
      <c r="E76" s="64">
        <v>37728.25</v>
      </c>
      <c r="F76" s="65">
        <f t="shared" si="0"/>
        <v>21271.75</v>
      </c>
    </row>
    <row r="77" spans="1:6" ht="22.5">
      <c r="A77" s="24" t="s">
        <v>118</v>
      </c>
      <c r="B77" s="63" t="s">
        <v>110</v>
      </c>
      <c r="C77" s="26" t="s">
        <v>343</v>
      </c>
      <c r="D77" s="27">
        <v>5000</v>
      </c>
      <c r="E77" s="64">
        <v>5000</v>
      </c>
      <c r="F77" s="65" t="str">
        <f t="shared" si="0"/>
        <v>-</v>
      </c>
    </row>
    <row r="78" spans="1:6" ht="22.5">
      <c r="A78" s="24" t="s">
        <v>119</v>
      </c>
      <c r="B78" s="63" t="s">
        <v>110</v>
      </c>
      <c r="C78" s="26" t="s">
        <v>344</v>
      </c>
      <c r="D78" s="27">
        <v>5000</v>
      </c>
      <c r="E78" s="64">
        <v>5000</v>
      </c>
      <c r="F78" s="65" t="str">
        <f t="shared" si="0"/>
        <v>-</v>
      </c>
    </row>
    <row r="79" spans="1:6" ht="22.5">
      <c r="A79" s="24" t="s">
        <v>120</v>
      </c>
      <c r="B79" s="63" t="s">
        <v>110</v>
      </c>
      <c r="C79" s="26" t="s">
        <v>345</v>
      </c>
      <c r="D79" s="27">
        <v>5000</v>
      </c>
      <c r="E79" s="64">
        <v>5000</v>
      </c>
      <c r="F79" s="65" t="str">
        <f t="shared" ref="F79:F142" si="1">IF(OR(D79="-",IF(E79="-",0,E79)&gt;=IF(D79="-",0,D79)),"-",IF(D79="-",0,D79)-IF(E79="-",0,E79))</f>
        <v>-</v>
      </c>
    </row>
    <row r="80" spans="1:6" ht="22.5">
      <c r="A80" s="51" t="s">
        <v>135</v>
      </c>
      <c r="B80" s="52" t="s">
        <v>110</v>
      </c>
      <c r="C80" s="53" t="s">
        <v>346</v>
      </c>
      <c r="D80" s="54">
        <v>216900</v>
      </c>
      <c r="E80" s="55">
        <v>195595</v>
      </c>
      <c r="F80" s="56">
        <f t="shared" si="1"/>
        <v>21305</v>
      </c>
    </row>
    <row r="81" spans="1:6">
      <c r="A81" s="24" t="s">
        <v>137</v>
      </c>
      <c r="B81" s="63" t="s">
        <v>110</v>
      </c>
      <c r="C81" s="26" t="s">
        <v>347</v>
      </c>
      <c r="D81" s="27">
        <v>216900</v>
      </c>
      <c r="E81" s="64">
        <v>195595</v>
      </c>
      <c r="F81" s="65">
        <f t="shared" si="1"/>
        <v>21305</v>
      </c>
    </row>
    <row r="82" spans="1:6" ht="45">
      <c r="A82" s="24" t="s">
        <v>348</v>
      </c>
      <c r="B82" s="63" t="s">
        <v>110</v>
      </c>
      <c r="C82" s="26" t="s">
        <v>349</v>
      </c>
      <c r="D82" s="27">
        <v>216900</v>
      </c>
      <c r="E82" s="64">
        <v>195595</v>
      </c>
      <c r="F82" s="65">
        <f t="shared" si="1"/>
        <v>21305</v>
      </c>
    </row>
    <row r="83" spans="1:6">
      <c r="A83" s="24" t="s">
        <v>350</v>
      </c>
      <c r="B83" s="63" t="s">
        <v>110</v>
      </c>
      <c r="C83" s="26" t="s">
        <v>351</v>
      </c>
      <c r="D83" s="27">
        <v>89300</v>
      </c>
      <c r="E83" s="64">
        <v>89295</v>
      </c>
      <c r="F83" s="65">
        <f t="shared" si="1"/>
        <v>5</v>
      </c>
    </row>
    <row r="84" spans="1:6" ht="78.75">
      <c r="A84" s="90" t="s">
        <v>352</v>
      </c>
      <c r="B84" s="63" t="s">
        <v>110</v>
      </c>
      <c r="C84" s="26" t="s">
        <v>353</v>
      </c>
      <c r="D84" s="27">
        <v>89300</v>
      </c>
      <c r="E84" s="64">
        <v>89295</v>
      </c>
      <c r="F84" s="65">
        <f t="shared" si="1"/>
        <v>5</v>
      </c>
    </row>
    <row r="85" spans="1:6" ht="22.5">
      <c r="A85" s="24" t="s">
        <v>118</v>
      </c>
      <c r="B85" s="63" t="s">
        <v>110</v>
      </c>
      <c r="C85" s="26" t="s">
        <v>354</v>
      </c>
      <c r="D85" s="27">
        <v>89300</v>
      </c>
      <c r="E85" s="64">
        <v>89295</v>
      </c>
      <c r="F85" s="65">
        <f t="shared" si="1"/>
        <v>5</v>
      </c>
    </row>
    <row r="86" spans="1:6" ht="22.5">
      <c r="A86" s="24" t="s">
        <v>119</v>
      </c>
      <c r="B86" s="63" t="s">
        <v>110</v>
      </c>
      <c r="C86" s="26" t="s">
        <v>355</v>
      </c>
      <c r="D86" s="27">
        <v>89300</v>
      </c>
      <c r="E86" s="64">
        <v>89295</v>
      </c>
      <c r="F86" s="65">
        <f t="shared" si="1"/>
        <v>5</v>
      </c>
    </row>
    <row r="87" spans="1:6" ht="22.5">
      <c r="A87" s="24" t="s">
        <v>120</v>
      </c>
      <c r="B87" s="63" t="s">
        <v>110</v>
      </c>
      <c r="C87" s="26" t="s">
        <v>356</v>
      </c>
      <c r="D87" s="27">
        <v>89300</v>
      </c>
      <c r="E87" s="64">
        <v>89295</v>
      </c>
      <c r="F87" s="65">
        <f t="shared" si="1"/>
        <v>5</v>
      </c>
    </row>
    <row r="88" spans="1:6">
      <c r="A88" s="24" t="s">
        <v>357</v>
      </c>
      <c r="B88" s="63" t="s">
        <v>110</v>
      </c>
      <c r="C88" s="26" t="s">
        <v>358</v>
      </c>
      <c r="D88" s="27">
        <v>127600</v>
      </c>
      <c r="E88" s="64">
        <v>106300</v>
      </c>
      <c r="F88" s="65">
        <f t="shared" si="1"/>
        <v>21300</v>
      </c>
    </row>
    <row r="89" spans="1:6" ht="135">
      <c r="A89" s="90" t="s">
        <v>359</v>
      </c>
      <c r="B89" s="63" t="s">
        <v>110</v>
      </c>
      <c r="C89" s="26" t="s">
        <v>360</v>
      </c>
      <c r="D89" s="27">
        <v>127600</v>
      </c>
      <c r="E89" s="64">
        <v>106300</v>
      </c>
      <c r="F89" s="65">
        <f t="shared" si="1"/>
        <v>21300</v>
      </c>
    </row>
    <row r="90" spans="1:6">
      <c r="A90" s="24" t="s">
        <v>136</v>
      </c>
      <c r="B90" s="63" t="s">
        <v>110</v>
      </c>
      <c r="C90" s="26" t="s">
        <v>361</v>
      </c>
      <c r="D90" s="27">
        <v>127600</v>
      </c>
      <c r="E90" s="64">
        <v>106300</v>
      </c>
      <c r="F90" s="65">
        <f t="shared" si="1"/>
        <v>21300</v>
      </c>
    </row>
    <row r="91" spans="1:6">
      <c r="A91" s="24" t="s">
        <v>103</v>
      </c>
      <c r="B91" s="63" t="s">
        <v>110</v>
      </c>
      <c r="C91" s="26" t="s">
        <v>362</v>
      </c>
      <c r="D91" s="27">
        <v>127600</v>
      </c>
      <c r="E91" s="64">
        <v>106300</v>
      </c>
      <c r="F91" s="65">
        <f t="shared" si="1"/>
        <v>21300</v>
      </c>
    </row>
    <row r="92" spans="1:6">
      <c r="A92" s="51" t="s">
        <v>138</v>
      </c>
      <c r="B92" s="52" t="s">
        <v>110</v>
      </c>
      <c r="C92" s="53" t="s">
        <v>363</v>
      </c>
      <c r="D92" s="54">
        <v>2124700</v>
      </c>
      <c r="E92" s="55">
        <v>609911</v>
      </c>
      <c r="F92" s="56">
        <f t="shared" si="1"/>
        <v>1514789</v>
      </c>
    </row>
    <row r="93" spans="1:6">
      <c r="A93" s="24" t="s">
        <v>139</v>
      </c>
      <c r="B93" s="63" t="s">
        <v>110</v>
      </c>
      <c r="C93" s="26" t="s">
        <v>364</v>
      </c>
      <c r="D93" s="27">
        <v>2124700</v>
      </c>
      <c r="E93" s="64">
        <v>609911</v>
      </c>
      <c r="F93" s="65">
        <f t="shared" si="1"/>
        <v>1514789</v>
      </c>
    </row>
    <row r="94" spans="1:6" ht="22.5">
      <c r="A94" s="24" t="s">
        <v>365</v>
      </c>
      <c r="B94" s="63" t="s">
        <v>110</v>
      </c>
      <c r="C94" s="26" t="s">
        <v>366</v>
      </c>
      <c r="D94" s="27">
        <v>2124700</v>
      </c>
      <c r="E94" s="64">
        <v>609911</v>
      </c>
      <c r="F94" s="65">
        <f t="shared" si="1"/>
        <v>1514789</v>
      </c>
    </row>
    <row r="95" spans="1:6" ht="22.5">
      <c r="A95" s="24" t="s">
        <v>367</v>
      </c>
      <c r="B95" s="63" t="s">
        <v>110</v>
      </c>
      <c r="C95" s="26" t="s">
        <v>368</v>
      </c>
      <c r="D95" s="27">
        <v>2094700</v>
      </c>
      <c r="E95" s="64">
        <v>579912</v>
      </c>
      <c r="F95" s="65">
        <f t="shared" si="1"/>
        <v>1514788</v>
      </c>
    </row>
    <row r="96" spans="1:6" ht="67.5">
      <c r="A96" s="90" t="s">
        <v>369</v>
      </c>
      <c r="B96" s="63" t="s">
        <v>110</v>
      </c>
      <c r="C96" s="26" t="s">
        <v>370</v>
      </c>
      <c r="D96" s="27">
        <v>2094700</v>
      </c>
      <c r="E96" s="64">
        <v>579912</v>
      </c>
      <c r="F96" s="65">
        <f t="shared" si="1"/>
        <v>1514788</v>
      </c>
    </row>
    <row r="97" spans="1:6" ht="22.5">
      <c r="A97" s="24" t="s">
        <v>118</v>
      </c>
      <c r="B97" s="63" t="s">
        <v>110</v>
      </c>
      <c r="C97" s="26" t="s">
        <v>371</v>
      </c>
      <c r="D97" s="27">
        <v>2094700</v>
      </c>
      <c r="E97" s="64">
        <v>579912</v>
      </c>
      <c r="F97" s="65">
        <f t="shared" si="1"/>
        <v>1514788</v>
      </c>
    </row>
    <row r="98" spans="1:6" ht="22.5">
      <c r="A98" s="24" t="s">
        <v>119</v>
      </c>
      <c r="B98" s="63" t="s">
        <v>110</v>
      </c>
      <c r="C98" s="26" t="s">
        <v>372</v>
      </c>
      <c r="D98" s="27">
        <v>2094700</v>
      </c>
      <c r="E98" s="64">
        <v>579912</v>
      </c>
      <c r="F98" s="65">
        <f t="shared" si="1"/>
        <v>1514788</v>
      </c>
    </row>
    <row r="99" spans="1:6" ht="22.5">
      <c r="A99" s="24" t="s">
        <v>120</v>
      </c>
      <c r="B99" s="63" t="s">
        <v>110</v>
      </c>
      <c r="C99" s="26" t="s">
        <v>373</v>
      </c>
      <c r="D99" s="27">
        <v>2094700</v>
      </c>
      <c r="E99" s="64">
        <v>579912</v>
      </c>
      <c r="F99" s="65">
        <f t="shared" si="1"/>
        <v>1514788</v>
      </c>
    </row>
    <row r="100" spans="1:6" ht="33.75">
      <c r="A100" s="24" t="s">
        <v>374</v>
      </c>
      <c r="B100" s="63" t="s">
        <v>110</v>
      </c>
      <c r="C100" s="26" t="s">
        <v>375</v>
      </c>
      <c r="D100" s="27">
        <v>30000</v>
      </c>
      <c r="E100" s="64">
        <v>29999</v>
      </c>
      <c r="F100" s="65">
        <f t="shared" si="1"/>
        <v>1</v>
      </c>
    </row>
    <row r="101" spans="1:6" ht="67.5">
      <c r="A101" s="24" t="s">
        <v>376</v>
      </c>
      <c r="B101" s="63" t="s">
        <v>110</v>
      </c>
      <c r="C101" s="26" t="s">
        <v>377</v>
      </c>
      <c r="D101" s="27">
        <v>30000</v>
      </c>
      <c r="E101" s="64">
        <v>29999</v>
      </c>
      <c r="F101" s="65">
        <f t="shared" si="1"/>
        <v>1</v>
      </c>
    </row>
    <row r="102" spans="1:6" ht="22.5">
      <c r="A102" s="24" t="s">
        <v>118</v>
      </c>
      <c r="B102" s="63" t="s">
        <v>110</v>
      </c>
      <c r="C102" s="26" t="s">
        <v>378</v>
      </c>
      <c r="D102" s="27">
        <v>30000</v>
      </c>
      <c r="E102" s="64">
        <v>29999</v>
      </c>
      <c r="F102" s="65">
        <f t="shared" si="1"/>
        <v>1</v>
      </c>
    </row>
    <row r="103" spans="1:6" ht="22.5">
      <c r="A103" s="24" t="s">
        <v>119</v>
      </c>
      <c r="B103" s="63" t="s">
        <v>110</v>
      </c>
      <c r="C103" s="26" t="s">
        <v>379</v>
      </c>
      <c r="D103" s="27">
        <v>30000</v>
      </c>
      <c r="E103" s="64">
        <v>29999</v>
      </c>
      <c r="F103" s="65">
        <f t="shared" si="1"/>
        <v>1</v>
      </c>
    </row>
    <row r="104" spans="1:6" ht="22.5">
      <c r="A104" s="24" t="s">
        <v>120</v>
      </c>
      <c r="B104" s="63" t="s">
        <v>110</v>
      </c>
      <c r="C104" s="26" t="s">
        <v>380</v>
      </c>
      <c r="D104" s="27">
        <v>30000</v>
      </c>
      <c r="E104" s="64">
        <v>29999</v>
      </c>
      <c r="F104" s="65">
        <f t="shared" si="1"/>
        <v>1</v>
      </c>
    </row>
    <row r="105" spans="1:6">
      <c r="A105" s="51" t="s">
        <v>140</v>
      </c>
      <c r="B105" s="52" t="s">
        <v>110</v>
      </c>
      <c r="C105" s="53" t="s">
        <v>381</v>
      </c>
      <c r="D105" s="54">
        <v>31804200</v>
      </c>
      <c r="E105" s="55">
        <v>10443898.99</v>
      </c>
      <c r="F105" s="56">
        <f t="shared" si="1"/>
        <v>21360301.009999998</v>
      </c>
    </row>
    <row r="106" spans="1:6">
      <c r="A106" s="24" t="s">
        <v>147</v>
      </c>
      <c r="B106" s="63" t="s">
        <v>110</v>
      </c>
      <c r="C106" s="26" t="s">
        <v>382</v>
      </c>
      <c r="D106" s="27">
        <v>27509100</v>
      </c>
      <c r="E106" s="64">
        <v>8350110.5899999999</v>
      </c>
      <c r="F106" s="65">
        <f t="shared" si="1"/>
        <v>19158989.41</v>
      </c>
    </row>
    <row r="107" spans="1:6" ht="33.75">
      <c r="A107" s="24" t="s">
        <v>383</v>
      </c>
      <c r="B107" s="63" t="s">
        <v>110</v>
      </c>
      <c r="C107" s="26" t="s">
        <v>384</v>
      </c>
      <c r="D107" s="27">
        <v>42600</v>
      </c>
      <c r="E107" s="64">
        <v>31240.59</v>
      </c>
      <c r="F107" s="65">
        <f t="shared" si="1"/>
        <v>11359.41</v>
      </c>
    </row>
    <row r="108" spans="1:6" ht="22.5">
      <c r="A108" s="24" t="s">
        <v>385</v>
      </c>
      <c r="B108" s="63" t="s">
        <v>110</v>
      </c>
      <c r="C108" s="26" t="s">
        <v>386</v>
      </c>
      <c r="D108" s="27">
        <v>42600</v>
      </c>
      <c r="E108" s="64">
        <v>31240.59</v>
      </c>
      <c r="F108" s="65">
        <f t="shared" si="1"/>
        <v>11359.41</v>
      </c>
    </row>
    <row r="109" spans="1:6" ht="123.75">
      <c r="A109" s="90" t="s">
        <v>387</v>
      </c>
      <c r="B109" s="63" t="s">
        <v>110</v>
      </c>
      <c r="C109" s="26" t="s">
        <v>388</v>
      </c>
      <c r="D109" s="27">
        <v>42600</v>
      </c>
      <c r="E109" s="64">
        <v>31240.59</v>
      </c>
      <c r="F109" s="65">
        <f t="shared" si="1"/>
        <v>11359.41</v>
      </c>
    </row>
    <row r="110" spans="1:6" ht="22.5">
      <c r="A110" s="24" t="s">
        <v>118</v>
      </c>
      <c r="B110" s="63" t="s">
        <v>110</v>
      </c>
      <c r="C110" s="26" t="s">
        <v>389</v>
      </c>
      <c r="D110" s="27">
        <v>42600</v>
      </c>
      <c r="E110" s="64">
        <v>31240.59</v>
      </c>
      <c r="F110" s="65">
        <f t="shared" si="1"/>
        <v>11359.41</v>
      </c>
    </row>
    <row r="111" spans="1:6" ht="22.5">
      <c r="A111" s="24" t="s">
        <v>119</v>
      </c>
      <c r="B111" s="63" t="s">
        <v>110</v>
      </c>
      <c r="C111" s="26" t="s">
        <v>390</v>
      </c>
      <c r="D111" s="27">
        <v>42600</v>
      </c>
      <c r="E111" s="64">
        <v>31240.59</v>
      </c>
      <c r="F111" s="65">
        <f t="shared" si="1"/>
        <v>11359.41</v>
      </c>
    </row>
    <row r="112" spans="1:6" ht="22.5">
      <c r="A112" s="24" t="s">
        <v>120</v>
      </c>
      <c r="B112" s="63" t="s">
        <v>110</v>
      </c>
      <c r="C112" s="26" t="s">
        <v>391</v>
      </c>
      <c r="D112" s="27">
        <v>42600</v>
      </c>
      <c r="E112" s="64">
        <v>31240.59</v>
      </c>
      <c r="F112" s="65">
        <f t="shared" si="1"/>
        <v>11359.41</v>
      </c>
    </row>
    <row r="113" spans="1:6" ht="33.75">
      <c r="A113" s="24" t="s">
        <v>392</v>
      </c>
      <c r="B113" s="63" t="s">
        <v>110</v>
      </c>
      <c r="C113" s="26" t="s">
        <v>393</v>
      </c>
      <c r="D113" s="27">
        <v>27466500</v>
      </c>
      <c r="E113" s="64">
        <v>8318870</v>
      </c>
      <c r="F113" s="65">
        <f t="shared" si="1"/>
        <v>19147630</v>
      </c>
    </row>
    <row r="114" spans="1:6" ht="33.75">
      <c r="A114" s="24" t="s">
        <v>394</v>
      </c>
      <c r="B114" s="63" t="s">
        <v>110</v>
      </c>
      <c r="C114" s="26" t="s">
        <v>395</v>
      </c>
      <c r="D114" s="27">
        <v>27466500</v>
      </c>
      <c r="E114" s="64">
        <v>8318870</v>
      </c>
      <c r="F114" s="65">
        <f t="shared" si="1"/>
        <v>19147630</v>
      </c>
    </row>
    <row r="115" spans="1:6" ht="101.25">
      <c r="A115" s="90" t="s">
        <v>396</v>
      </c>
      <c r="B115" s="63" t="s">
        <v>110</v>
      </c>
      <c r="C115" s="26" t="s">
        <v>397</v>
      </c>
      <c r="D115" s="27">
        <v>66000</v>
      </c>
      <c r="E115" s="64">
        <v>48000</v>
      </c>
      <c r="F115" s="65">
        <f t="shared" si="1"/>
        <v>18000</v>
      </c>
    </row>
    <row r="116" spans="1:6" ht="22.5">
      <c r="A116" s="24" t="s">
        <v>118</v>
      </c>
      <c r="B116" s="63" t="s">
        <v>110</v>
      </c>
      <c r="C116" s="26" t="s">
        <v>398</v>
      </c>
      <c r="D116" s="27">
        <v>66000</v>
      </c>
      <c r="E116" s="64">
        <v>48000</v>
      </c>
      <c r="F116" s="65">
        <f t="shared" si="1"/>
        <v>18000</v>
      </c>
    </row>
    <row r="117" spans="1:6" ht="22.5">
      <c r="A117" s="24" t="s">
        <v>119</v>
      </c>
      <c r="B117" s="63" t="s">
        <v>110</v>
      </c>
      <c r="C117" s="26" t="s">
        <v>399</v>
      </c>
      <c r="D117" s="27">
        <v>66000</v>
      </c>
      <c r="E117" s="64">
        <v>48000</v>
      </c>
      <c r="F117" s="65">
        <f t="shared" si="1"/>
        <v>18000</v>
      </c>
    </row>
    <row r="118" spans="1:6" ht="22.5">
      <c r="A118" s="24" t="s">
        <v>120</v>
      </c>
      <c r="B118" s="63" t="s">
        <v>110</v>
      </c>
      <c r="C118" s="26" t="s">
        <v>400</v>
      </c>
      <c r="D118" s="27">
        <v>66000</v>
      </c>
      <c r="E118" s="64">
        <v>48000</v>
      </c>
      <c r="F118" s="65">
        <f t="shared" si="1"/>
        <v>18000</v>
      </c>
    </row>
    <row r="119" spans="1:6" ht="101.25">
      <c r="A119" s="90" t="s">
        <v>401</v>
      </c>
      <c r="B119" s="63" t="s">
        <v>110</v>
      </c>
      <c r="C119" s="26" t="s">
        <v>402</v>
      </c>
      <c r="D119" s="27">
        <f>D120</f>
        <v>21923100</v>
      </c>
      <c r="E119" s="64">
        <v>8270870</v>
      </c>
      <c r="F119" s="65">
        <f t="shared" si="1"/>
        <v>13652230</v>
      </c>
    </row>
    <row r="120" spans="1:6" ht="22.5">
      <c r="A120" s="24" t="s">
        <v>142</v>
      </c>
      <c r="B120" s="63" t="s">
        <v>110</v>
      </c>
      <c r="C120" s="26" t="s">
        <v>403</v>
      </c>
      <c r="D120" s="27">
        <f>D121</f>
        <v>21923100</v>
      </c>
      <c r="E120" s="64">
        <v>8270870</v>
      </c>
      <c r="F120" s="65">
        <f t="shared" si="1"/>
        <v>13652230</v>
      </c>
    </row>
    <row r="121" spans="1:6">
      <c r="A121" s="24" t="s">
        <v>143</v>
      </c>
      <c r="B121" s="63" t="s">
        <v>110</v>
      </c>
      <c r="C121" s="26" t="s">
        <v>404</v>
      </c>
      <c r="D121" s="27">
        <f>D122</f>
        <v>21923100</v>
      </c>
      <c r="E121" s="64">
        <v>8270870</v>
      </c>
      <c r="F121" s="65">
        <f t="shared" si="1"/>
        <v>13652230</v>
      </c>
    </row>
    <row r="122" spans="1:6" ht="33.75">
      <c r="A122" s="24" t="s">
        <v>144</v>
      </c>
      <c r="B122" s="63" t="s">
        <v>110</v>
      </c>
      <c r="C122" s="26" t="s">
        <v>405</v>
      </c>
      <c r="D122" s="27">
        <v>21923100</v>
      </c>
      <c r="E122" s="64">
        <v>8270870</v>
      </c>
      <c r="F122" s="65">
        <f t="shared" si="1"/>
        <v>13652230</v>
      </c>
    </row>
    <row r="123" spans="1:6" ht="90">
      <c r="A123" s="90" t="s">
        <v>406</v>
      </c>
      <c r="B123" s="63" t="s">
        <v>110</v>
      </c>
      <c r="C123" s="26" t="s">
        <v>407</v>
      </c>
      <c r="D123" s="27">
        <v>2521000</v>
      </c>
      <c r="E123" s="64" t="s">
        <v>40</v>
      </c>
      <c r="F123" s="65">
        <f t="shared" si="1"/>
        <v>2521000</v>
      </c>
    </row>
    <row r="124" spans="1:6" ht="22.5">
      <c r="A124" s="24" t="s">
        <v>118</v>
      </c>
      <c r="B124" s="63" t="s">
        <v>110</v>
      </c>
      <c r="C124" s="26" t="s">
        <v>408</v>
      </c>
      <c r="D124" s="27">
        <v>2521000</v>
      </c>
      <c r="E124" s="64" t="s">
        <v>40</v>
      </c>
      <c r="F124" s="65">
        <f t="shared" si="1"/>
        <v>2521000</v>
      </c>
    </row>
    <row r="125" spans="1:6" ht="22.5">
      <c r="A125" s="24" t="s">
        <v>119</v>
      </c>
      <c r="B125" s="63" t="s">
        <v>110</v>
      </c>
      <c r="C125" s="26" t="s">
        <v>409</v>
      </c>
      <c r="D125" s="27">
        <v>2521000</v>
      </c>
      <c r="E125" s="64" t="s">
        <v>40</v>
      </c>
      <c r="F125" s="65">
        <f t="shared" si="1"/>
        <v>2521000</v>
      </c>
    </row>
    <row r="126" spans="1:6" ht="22.5">
      <c r="A126" s="24" t="s">
        <v>120</v>
      </c>
      <c r="B126" s="63" t="s">
        <v>110</v>
      </c>
      <c r="C126" s="26" t="s">
        <v>410</v>
      </c>
      <c r="D126" s="27">
        <v>2521000</v>
      </c>
      <c r="E126" s="64" t="s">
        <v>40</v>
      </c>
      <c r="F126" s="65">
        <f t="shared" si="1"/>
        <v>2521000</v>
      </c>
    </row>
    <row r="127" spans="1:6">
      <c r="A127" s="24" t="s">
        <v>148</v>
      </c>
      <c r="B127" s="63" t="s">
        <v>110</v>
      </c>
      <c r="C127" s="26" t="s">
        <v>411</v>
      </c>
      <c r="D127" s="27">
        <v>3410900</v>
      </c>
      <c r="E127" s="64">
        <v>1232772.8899999999</v>
      </c>
      <c r="F127" s="65">
        <f t="shared" si="1"/>
        <v>2178127.1100000003</v>
      </c>
    </row>
    <row r="128" spans="1:6" ht="33.75">
      <c r="A128" s="24" t="s">
        <v>383</v>
      </c>
      <c r="B128" s="63" t="s">
        <v>110</v>
      </c>
      <c r="C128" s="26" t="s">
        <v>412</v>
      </c>
      <c r="D128" s="27">
        <v>3410900</v>
      </c>
      <c r="E128" s="64">
        <v>1232772.8899999999</v>
      </c>
      <c r="F128" s="65">
        <f t="shared" si="1"/>
        <v>2178127.1100000003</v>
      </c>
    </row>
    <row r="129" spans="1:6" ht="22.5">
      <c r="A129" s="24" t="s">
        <v>385</v>
      </c>
      <c r="B129" s="63" t="s">
        <v>110</v>
      </c>
      <c r="C129" s="26" t="s">
        <v>413</v>
      </c>
      <c r="D129" s="27">
        <v>3410900</v>
      </c>
      <c r="E129" s="64">
        <v>1232772.8899999999</v>
      </c>
      <c r="F129" s="65">
        <f t="shared" si="1"/>
        <v>2178127.1100000003</v>
      </c>
    </row>
    <row r="130" spans="1:6" ht="78.75">
      <c r="A130" s="90" t="s">
        <v>414</v>
      </c>
      <c r="B130" s="63" t="s">
        <v>110</v>
      </c>
      <c r="C130" s="26" t="s">
        <v>415</v>
      </c>
      <c r="D130" s="27">
        <v>1000</v>
      </c>
      <c r="E130" s="64">
        <v>1000</v>
      </c>
      <c r="F130" s="65" t="str">
        <f t="shared" si="1"/>
        <v>-</v>
      </c>
    </row>
    <row r="131" spans="1:6" ht="22.5">
      <c r="A131" s="24" t="s">
        <v>118</v>
      </c>
      <c r="B131" s="63" t="s">
        <v>110</v>
      </c>
      <c r="C131" s="26" t="s">
        <v>416</v>
      </c>
      <c r="D131" s="27">
        <v>1000</v>
      </c>
      <c r="E131" s="64">
        <v>1000</v>
      </c>
      <c r="F131" s="65" t="str">
        <f t="shared" si="1"/>
        <v>-</v>
      </c>
    </row>
    <row r="132" spans="1:6" ht="22.5">
      <c r="A132" s="24" t="s">
        <v>119</v>
      </c>
      <c r="B132" s="63" t="s">
        <v>110</v>
      </c>
      <c r="C132" s="26" t="s">
        <v>417</v>
      </c>
      <c r="D132" s="27">
        <v>1000</v>
      </c>
      <c r="E132" s="64">
        <v>1000</v>
      </c>
      <c r="F132" s="65" t="str">
        <f t="shared" si="1"/>
        <v>-</v>
      </c>
    </row>
    <row r="133" spans="1:6" ht="22.5">
      <c r="A133" s="24" t="s">
        <v>141</v>
      </c>
      <c r="B133" s="63" t="s">
        <v>110</v>
      </c>
      <c r="C133" s="26" t="s">
        <v>418</v>
      </c>
      <c r="D133" s="27">
        <v>1000</v>
      </c>
      <c r="E133" s="64">
        <v>1000</v>
      </c>
      <c r="F133" s="65" t="str">
        <f t="shared" si="1"/>
        <v>-</v>
      </c>
    </row>
    <row r="134" spans="1:6" ht="101.25">
      <c r="A134" s="90" t="s">
        <v>419</v>
      </c>
      <c r="B134" s="63" t="s">
        <v>110</v>
      </c>
      <c r="C134" s="26" t="s">
        <v>420</v>
      </c>
      <c r="D134" s="27">
        <v>1225500</v>
      </c>
      <c r="E134" s="64">
        <v>1225490.3999999999</v>
      </c>
      <c r="F134" s="65">
        <f t="shared" si="1"/>
        <v>9.6000000000931323</v>
      </c>
    </row>
    <row r="135" spans="1:6" ht="22.5">
      <c r="A135" s="24" t="s">
        <v>118</v>
      </c>
      <c r="B135" s="63" t="s">
        <v>110</v>
      </c>
      <c r="C135" s="26" t="s">
        <v>421</v>
      </c>
      <c r="D135" s="27">
        <v>1225500</v>
      </c>
      <c r="E135" s="64">
        <v>1225490.3999999999</v>
      </c>
      <c r="F135" s="65">
        <f t="shared" si="1"/>
        <v>9.6000000000931323</v>
      </c>
    </row>
    <row r="136" spans="1:6" ht="22.5">
      <c r="A136" s="24" t="s">
        <v>119</v>
      </c>
      <c r="B136" s="63" t="s">
        <v>110</v>
      </c>
      <c r="C136" s="26" t="s">
        <v>422</v>
      </c>
      <c r="D136" s="27">
        <v>1225500</v>
      </c>
      <c r="E136" s="64">
        <v>1225490.3999999999</v>
      </c>
      <c r="F136" s="65">
        <f t="shared" si="1"/>
        <v>9.6000000000931323</v>
      </c>
    </row>
    <row r="137" spans="1:6" ht="22.5">
      <c r="A137" s="24" t="s">
        <v>141</v>
      </c>
      <c r="B137" s="63" t="s">
        <v>110</v>
      </c>
      <c r="C137" s="26" t="s">
        <v>423</v>
      </c>
      <c r="D137" s="27">
        <v>1225500</v>
      </c>
      <c r="E137" s="64">
        <v>1225490.3999999999</v>
      </c>
      <c r="F137" s="65">
        <f t="shared" si="1"/>
        <v>9.6000000000931323</v>
      </c>
    </row>
    <row r="138" spans="1:6" ht="90">
      <c r="A138" s="90" t="s">
        <v>424</v>
      </c>
      <c r="B138" s="63" t="s">
        <v>110</v>
      </c>
      <c r="C138" s="26" t="s">
        <v>425</v>
      </c>
      <c r="D138" s="27">
        <v>2184400</v>
      </c>
      <c r="E138" s="64">
        <v>6282.49</v>
      </c>
      <c r="F138" s="65">
        <f t="shared" si="1"/>
        <v>2178117.5099999998</v>
      </c>
    </row>
    <row r="139" spans="1:6">
      <c r="A139" s="24" t="s">
        <v>122</v>
      </c>
      <c r="B139" s="63" t="s">
        <v>110</v>
      </c>
      <c r="C139" s="26" t="s">
        <v>426</v>
      </c>
      <c r="D139" s="27">
        <v>2184400</v>
      </c>
      <c r="E139" s="64">
        <v>6282.49</v>
      </c>
      <c r="F139" s="65">
        <f t="shared" si="1"/>
        <v>2178117.5099999998</v>
      </c>
    </row>
    <row r="140" spans="1:6" ht="45">
      <c r="A140" s="24" t="s">
        <v>145</v>
      </c>
      <c r="B140" s="63" t="s">
        <v>110</v>
      </c>
      <c r="C140" s="26" t="s">
        <v>427</v>
      </c>
      <c r="D140" s="27">
        <v>2184400</v>
      </c>
      <c r="E140" s="64">
        <v>6282.49</v>
      </c>
      <c r="F140" s="65">
        <f t="shared" si="1"/>
        <v>2178117.5099999998</v>
      </c>
    </row>
    <row r="141" spans="1:6" ht="45">
      <c r="A141" s="24" t="s">
        <v>146</v>
      </c>
      <c r="B141" s="63" t="s">
        <v>110</v>
      </c>
      <c r="C141" s="26" t="s">
        <v>428</v>
      </c>
      <c r="D141" s="27">
        <v>2184400</v>
      </c>
      <c r="E141" s="64">
        <v>6282.49</v>
      </c>
      <c r="F141" s="65">
        <f t="shared" si="1"/>
        <v>2178117.5099999998</v>
      </c>
    </row>
    <row r="142" spans="1:6">
      <c r="A142" s="24" t="s">
        <v>149</v>
      </c>
      <c r="B142" s="63" t="s">
        <v>110</v>
      </c>
      <c r="C142" s="26" t="s">
        <v>429</v>
      </c>
      <c r="D142" s="27">
        <v>884200</v>
      </c>
      <c r="E142" s="64">
        <v>861015.51</v>
      </c>
      <c r="F142" s="65">
        <f t="shared" si="1"/>
        <v>23184.489999999991</v>
      </c>
    </row>
    <row r="143" spans="1:6" ht="33.75">
      <c r="A143" s="24" t="s">
        <v>383</v>
      </c>
      <c r="B143" s="63" t="s">
        <v>110</v>
      </c>
      <c r="C143" s="26" t="s">
        <v>430</v>
      </c>
      <c r="D143" s="27">
        <v>884200</v>
      </c>
      <c r="E143" s="64">
        <v>861015.51</v>
      </c>
      <c r="F143" s="65">
        <f t="shared" ref="F143:F194" si="2">IF(OR(D143="-",IF(E143="-",0,E143)&gt;=IF(D143="-",0,D143)),"-",IF(D143="-",0,D143)-IF(E143="-",0,E143))</f>
        <v>23184.489999999991</v>
      </c>
    </row>
    <row r="144" spans="1:6" ht="22.5">
      <c r="A144" s="24" t="s">
        <v>431</v>
      </c>
      <c r="B144" s="63" t="s">
        <v>110</v>
      </c>
      <c r="C144" s="26" t="s">
        <v>432</v>
      </c>
      <c r="D144" s="27">
        <v>765200</v>
      </c>
      <c r="E144" s="64">
        <v>742196.57</v>
      </c>
      <c r="F144" s="65">
        <f t="shared" si="2"/>
        <v>23003.430000000051</v>
      </c>
    </row>
    <row r="145" spans="1:6" ht="78.75">
      <c r="A145" s="90" t="s">
        <v>433</v>
      </c>
      <c r="B145" s="63" t="s">
        <v>110</v>
      </c>
      <c r="C145" s="26" t="s">
        <v>434</v>
      </c>
      <c r="D145" s="27">
        <v>765200</v>
      </c>
      <c r="E145" s="64">
        <v>742196.57</v>
      </c>
      <c r="F145" s="65">
        <f t="shared" si="2"/>
        <v>23003.430000000051</v>
      </c>
    </row>
    <row r="146" spans="1:6" ht="22.5">
      <c r="A146" s="24" t="s">
        <v>118</v>
      </c>
      <c r="B146" s="63" t="s">
        <v>110</v>
      </c>
      <c r="C146" s="26" t="s">
        <v>435</v>
      </c>
      <c r="D146" s="27">
        <v>765200</v>
      </c>
      <c r="E146" s="64">
        <v>742196.57</v>
      </c>
      <c r="F146" s="65">
        <f t="shared" si="2"/>
        <v>23003.430000000051</v>
      </c>
    </row>
    <row r="147" spans="1:6" ht="22.5">
      <c r="A147" s="24" t="s">
        <v>119</v>
      </c>
      <c r="B147" s="63" t="s">
        <v>110</v>
      </c>
      <c r="C147" s="26" t="s">
        <v>436</v>
      </c>
      <c r="D147" s="27">
        <v>765200</v>
      </c>
      <c r="E147" s="64">
        <v>742196.57</v>
      </c>
      <c r="F147" s="65">
        <f t="shared" si="2"/>
        <v>23003.430000000051</v>
      </c>
    </row>
    <row r="148" spans="1:6" ht="22.5">
      <c r="A148" s="24" t="s">
        <v>120</v>
      </c>
      <c r="B148" s="63" t="s">
        <v>110</v>
      </c>
      <c r="C148" s="26" t="s">
        <v>437</v>
      </c>
      <c r="D148" s="27">
        <v>594200</v>
      </c>
      <c r="E148" s="64">
        <v>594126</v>
      </c>
      <c r="F148" s="65">
        <f t="shared" si="2"/>
        <v>74</v>
      </c>
    </row>
    <row r="149" spans="1:6">
      <c r="A149" s="24" t="s">
        <v>121</v>
      </c>
      <c r="B149" s="63" t="s">
        <v>110</v>
      </c>
      <c r="C149" s="26" t="s">
        <v>438</v>
      </c>
      <c r="D149" s="27">
        <v>171000</v>
      </c>
      <c r="E149" s="64">
        <v>148070.57</v>
      </c>
      <c r="F149" s="65">
        <f t="shared" si="2"/>
        <v>22929.429999999993</v>
      </c>
    </row>
    <row r="150" spans="1:6" ht="22.5">
      <c r="A150" s="24" t="s">
        <v>439</v>
      </c>
      <c r="B150" s="63" t="s">
        <v>110</v>
      </c>
      <c r="C150" s="26" t="s">
        <v>440</v>
      </c>
      <c r="D150" s="27">
        <v>108300</v>
      </c>
      <c r="E150" s="64">
        <v>108170.94</v>
      </c>
      <c r="F150" s="65">
        <f t="shared" si="2"/>
        <v>129.05999999999767</v>
      </c>
    </row>
    <row r="151" spans="1:6" ht="78.75">
      <c r="A151" s="90" t="s">
        <v>441</v>
      </c>
      <c r="B151" s="63" t="s">
        <v>110</v>
      </c>
      <c r="C151" s="26" t="s">
        <v>442</v>
      </c>
      <c r="D151" s="27">
        <v>15000</v>
      </c>
      <c r="E151" s="64">
        <v>14930.94</v>
      </c>
      <c r="F151" s="65">
        <f t="shared" si="2"/>
        <v>69.059999999999491</v>
      </c>
    </row>
    <row r="152" spans="1:6" ht="22.5">
      <c r="A152" s="24" t="s">
        <v>118</v>
      </c>
      <c r="B152" s="63" t="s">
        <v>110</v>
      </c>
      <c r="C152" s="26" t="s">
        <v>443</v>
      </c>
      <c r="D152" s="27">
        <v>15000</v>
      </c>
      <c r="E152" s="64">
        <v>14930.94</v>
      </c>
      <c r="F152" s="65">
        <f t="shared" si="2"/>
        <v>69.059999999999491</v>
      </c>
    </row>
    <row r="153" spans="1:6" ht="22.5">
      <c r="A153" s="24" t="s">
        <v>119</v>
      </c>
      <c r="B153" s="63" t="s">
        <v>110</v>
      </c>
      <c r="C153" s="26" t="s">
        <v>444</v>
      </c>
      <c r="D153" s="27">
        <v>15000</v>
      </c>
      <c r="E153" s="64">
        <v>14930.94</v>
      </c>
      <c r="F153" s="65">
        <f t="shared" si="2"/>
        <v>69.059999999999491</v>
      </c>
    </row>
    <row r="154" spans="1:6" ht="22.5">
      <c r="A154" s="24" t="s">
        <v>120</v>
      </c>
      <c r="B154" s="63" t="s">
        <v>110</v>
      </c>
      <c r="C154" s="26" t="s">
        <v>445</v>
      </c>
      <c r="D154" s="27">
        <v>15000</v>
      </c>
      <c r="E154" s="64">
        <v>14930.94</v>
      </c>
      <c r="F154" s="65">
        <f t="shared" si="2"/>
        <v>69.059999999999491</v>
      </c>
    </row>
    <row r="155" spans="1:6" ht="90">
      <c r="A155" s="90" t="s">
        <v>446</v>
      </c>
      <c r="B155" s="63" t="s">
        <v>110</v>
      </c>
      <c r="C155" s="26" t="s">
        <v>447</v>
      </c>
      <c r="D155" s="27">
        <v>93300</v>
      </c>
      <c r="E155" s="64">
        <v>93240</v>
      </c>
      <c r="F155" s="65">
        <f t="shared" si="2"/>
        <v>60</v>
      </c>
    </row>
    <row r="156" spans="1:6" ht="22.5">
      <c r="A156" s="24" t="s">
        <v>118</v>
      </c>
      <c r="B156" s="63" t="s">
        <v>110</v>
      </c>
      <c r="C156" s="26" t="s">
        <v>448</v>
      </c>
      <c r="D156" s="27">
        <v>93300</v>
      </c>
      <c r="E156" s="64">
        <v>93240</v>
      </c>
      <c r="F156" s="65">
        <f t="shared" si="2"/>
        <v>60</v>
      </c>
    </row>
    <row r="157" spans="1:6" ht="22.5">
      <c r="A157" s="24" t="s">
        <v>119</v>
      </c>
      <c r="B157" s="63" t="s">
        <v>110</v>
      </c>
      <c r="C157" s="26" t="s">
        <v>449</v>
      </c>
      <c r="D157" s="27">
        <v>93300</v>
      </c>
      <c r="E157" s="64">
        <v>93240</v>
      </c>
      <c r="F157" s="65">
        <f t="shared" si="2"/>
        <v>60</v>
      </c>
    </row>
    <row r="158" spans="1:6" ht="22.5">
      <c r="A158" s="24" t="s">
        <v>120</v>
      </c>
      <c r="B158" s="63" t="s">
        <v>110</v>
      </c>
      <c r="C158" s="26" t="s">
        <v>450</v>
      </c>
      <c r="D158" s="27">
        <v>93300</v>
      </c>
      <c r="E158" s="64">
        <v>93240</v>
      </c>
      <c r="F158" s="65">
        <f t="shared" si="2"/>
        <v>60</v>
      </c>
    </row>
    <row r="159" spans="1:6" ht="22.5">
      <c r="A159" s="24" t="s">
        <v>385</v>
      </c>
      <c r="B159" s="63" t="s">
        <v>110</v>
      </c>
      <c r="C159" s="26" t="s">
        <v>451</v>
      </c>
      <c r="D159" s="27">
        <v>10700</v>
      </c>
      <c r="E159" s="64">
        <v>10648</v>
      </c>
      <c r="F159" s="65">
        <f t="shared" si="2"/>
        <v>52</v>
      </c>
    </row>
    <row r="160" spans="1:6" ht="67.5">
      <c r="A160" s="90" t="s">
        <v>452</v>
      </c>
      <c r="B160" s="63" t="s">
        <v>110</v>
      </c>
      <c r="C160" s="26" t="s">
        <v>453</v>
      </c>
      <c r="D160" s="27">
        <v>10700</v>
      </c>
      <c r="E160" s="64">
        <v>10648</v>
      </c>
      <c r="F160" s="65">
        <f t="shared" si="2"/>
        <v>52</v>
      </c>
    </row>
    <row r="161" spans="1:6" ht="22.5">
      <c r="A161" s="24" t="s">
        <v>118</v>
      </c>
      <c r="B161" s="63" t="s">
        <v>110</v>
      </c>
      <c r="C161" s="26" t="s">
        <v>454</v>
      </c>
      <c r="D161" s="27">
        <v>10700</v>
      </c>
      <c r="E161" s="64">
        <v>10648</v>
      </c>
      <c r="F161" s="65">
        <f t="shared" si="2"/>
        <v>52</v>
      </c>
    </row>
    <row r="162" spans="1:6" ht="22.5">
      <c r="A162" s="24" t="s">
        <v>119</v>
      </c>
      <c r="B162" s="63" t="s">
        <v>110</v>
      </c>
      <c r="C162" s="26" t="s">
        <v>455</v>
      </c>
      <c r="D162" s="27">
        <v>10700</v>
      </c>
      <c r="E162" s="64">
        <v>10648</v>
      </c>
      <c r="F162" s="65">
        <f t="shared" si="2"/>
        <v>52</v>
      </c>
    </row>
    <row r="163" spans="1:6" ht="22.5">
      <c r="A163" s="24" t="s">
        <v>120</v>
      </c>
      <c r="B163" s="63" t="s">
        <v>110</v>
      </c>
      <c r="C163" s="26" t="s">
        <v>456</v>
      </c>
      <c r="D163" s="27">
        <v>10700</v>
      </c>
      <c r="E163" s="64">
        <v>10648</v>
      </c>
      <c r="F163" s="65">
        <f t="shared" si="2"/>
        <v>52</v>
      </c>
    </row>
    <row r="164" spans="1:6">
      <c r="A164" s="51" t="s">
        <v>150</v>
      </c>
      <c r="B164" s="52" t="s">
        <v>110</v>
      </c>
      <c r="C164" s="53" t="s">
        <v>457</v>
      </c>
      <c r="D164" s="54">
        <v>3300000</v>
      </c>
      <c r="E164" s="55">
        <v>2467125.64</v>
      </c>
      <c r="F164" s="56">
        <f t="shared" si="2"/>
        <v>832874.35999999987</v>
      </c>
    </row>
    <row r="165" spans="1:6">
      <c r="A165" s="24" t="s">
        <v>155</v>
      </c>
      <c r="B165" s="63" t="s">
        <v>110</v>
      </c>
      <c r="C165" s="26" t="s">
        <v>458</v>
      </c>
      <c r="D165" s="27">
        <v>3300000</v>
      </c>
      <c r="E165" s="64">
        <v>2467125.64</v>
      </c>
      <c r="F165" s="65">
        <f t="shared" si="2"/>
        <v>832874.35999999987</v>
      </c>
    </row>
    <row r="166" spans="1:6" ht="33.75">
      <c r="A166" s="24" t="s">
        <v>459</v>
      </c>
      <c r="B166" s="63" t="s">
        <v>110</v>
      </c>
      <c r="C166" s="26" t="s">
        <v>460</v>
      </c>
      <c r="D166" s="27">
        <v>3300000</v>
      </c>
      <c r="E166" s="64">
        <v>2467125.64</v>
      </c>
      <c r="F166" s="65">
        <f t="shared" si="2"/>
        <v>832874.35999999987</v>
      </c>
    </row>
    <row r="167" spans="1:6">
      <c r="A167" s="24" t="s">
        <v>461</v>
      </c>
      <c r="B167" s="63" t="s">
        <v>110</v>
      </c>
      <c r="C167" s="26" t="s">
        <v>462</v>
      </c>
      <c r="D167" s="27">
        <v>3300000</v>
      </c>
      <c r="E167" s="64">
        <v>2467125.64</v>
      </c>
      <c r="F167" s="65">
        <f t="shared" si="2"/>
        <v>832874.35999999987</v>
      </c>
    </row>
    <row r="168" spans="1:6" ht="67.5">
      <c r="A168" s="90" t="s">
        <v>463</v>
      </c>
      <c r="B168" s="63" t="s">
        <v>110</v>
      </c>
      <c r="C168" s="26" t="s">
        <v>464</v>
      </c>
      <c r="D168" s="27">
        <v>3067400</v>
      </c>
      <c r="E168" s="64">
        <v>2463767.83</v>
      </c>
      <c r="F168" s="65">
        <f t="shared" si="2"/>
        <v>603632.16999999993</v>
      </c>
    </row>
    <row r="169" spans="1:6" ht="22.5">
      <c r="A169" s="24" t="s">
        <v>151</v>
      </c>
      <c r="B169" s="63" t="s">
        <v>110</v>
      </c>
      <c r="C169" s="26" t="s">
        <v>465</v>
      </c>
      <c r="D169" s="27">
        <v>3067400</v>
      </c>
      <c r="E169" s="64">
        <v>2463767.83</v>
      </c>
      <c r="F169" s="65">
        <f t="shared" si="2"/>
        <v>603632.16999999993</v>
      </c>
    </row>
    <row r="170" spans="1:6">
      <c r="A170" s="24" t="s">
        <v>152</v>
      </c>
      <c r="B170" s="63" t="s">
        <v>110</v>
      </c>
      <c r="C170" s="26" t="s">
        <v>466</v>
      </c>
      <c r="D170" s="27">
        <v>3067400</v>
      </c>
      <c r="E170" s="64">
        <v>2463767.83</v>
      </c>
      <c r="F170" s="65">
        <f t="shared" si="2"/>
        <v>603632.16999999993</v>
      </c>
    </row>
    <row r="171" spans="1:6" ht="45">
      <c r="A171" s="24" t="s">
        <v>153</v>
      </c>
      <c r="B171" s="63" t="s">
        <v>110</v>
      </c>
      <c r="C171" s="26" t="s">
        <v>467</v>
      </c>
      <c r="D171" s="27">
        <v>3067400</v>
      </c>
      <c r="E171" s="64">
        <v>2463767.83</v>
      </c>
      <c r="F171" s="65">
        <f t="shared" si="2"/>
        <v>603632.16999999993</v>
      </c>
    </row>
    <row r="172" spans="1:6" ht="67.5">
      <c r="A172" s="90" t="s">
        <v>468</v>
      </c>
      <c r="B172" s="63" t="s">
        <v>110</v>
      </c>
      <c r="C172" s="26" t="s">
        <v>469</v>
      </c>
      <c r="D172" s="27">
        <v>180000</v>
      </c>
      <c r="E172" s="64" t="s">
        <v>40</v>
      </c>
      <c r="F172" s="65">
        <f t="shared" si="2"/>
        <v>180000</v>
      </c>
    </row>
    <row r="173" spans="1:6" ht="22.5">
      <c r="A173" s="24" t="s">
        <v>151</v>
      </c>
      <c r="B173" s="63" t="s">
        <v>110</v>
      </c>
      <c r="C173" s="26" t="s">
        <v>470</v>
      </c>
      <c r="D173" s="27">
        <v>180000</v>
      </c>
      <c r="E173" s="64" t="s">
        <v>40</v>
      </c>
      <c r="F173" s="65">
        <f t="shared" si="2"/>
        <v>180000</v>
      </c>
    </row>
    <row r="174" spans="1:6">
      <c r="A174" s="24" t="s">
        <v>152</v>
      </c>
      <c r="B174" s="63" t="s">
        <v>110</v>
      </c>
      <c r="C174" s="26" t="s">
        <v>471</v>
      </c>
      <c r="D174" s="27">
        <v>180000</v>
      </c>
      <c r="E174" s="64" t="s">
        <v>40</v>
      </c>
      <c r="F174" s="65">
        <f t="shared" si="2"/>
        <v>180000</v>
      </c>
    </row>
    <row r="175" spans="1:6">
      <c r="A175" s="24" t="s">
        <v>154</v>
      </c>
      <c r="B175" s="63" t="s">
        <v>110</v>
      </c>
      <c r="C175" s="26" t="s">
        <v>472</v>
      </c>
      <c r="D175" s="27">
        <v>180000</v>
      </c>
      <c r="E175" s="64" t="s">
        <v>40</v>
      </c>
      <c r="F175" s="65">
        <f t="shared" si="2"/>
        <v>180000</v>
      </c>
    </row>
    <row r="176" spans="1:6" ht="67.5">
      <c r="A176" s="90" t="s">
        <v>473</v>
      </c>
      <c r="B176" s="63" t="s">
        <v>110</v>
      </c>
      <c r="C176" s="26" t="s">
        <v>474</v>
      </c>
      <c r="D176" s="27">
        <v>52600</v>
      </c>
      <c r="E176" s="64">
        <v>3357.81</v>
      </c>
      <c r="F176" s="65">
        <f t="shared" si="2"/>
        <v>49242.19</v>
      </c>
    </row>
    <row r="177" spans="1:6" ht="22.5">
      <c r="A177" s="24" t="s">
        <v>151</v>
      </c>
      <c r="B177" s="63" t="s">
        <v>110</v>
      </c>
      <c r="C177" s="26" t="s">
        <v>475</v>
      </c>
      <c r="D177" s="27">
        <v>52600</v>
      </c>
      <c r="E177" s="64">
        <v>3357.81</v>
      </c>
      <c r="F177" s="65">
        <f t="shared" si="2"/>
        <v>49242.19</v>
      </c>
    </row>
    <row r="178" spans="1:6">
      <c r="A178" s="24" t="s">
        <v>152</v>
      </c>
      <c r="B178" s="63" t="s">
        <v>110</v>
      </c>
      <c r="C178" s="26" t="s">
        <v>476</v>
      </c>
      <c r="D178" s="27">
        <v>52600</v>
      </c>
      <c r="E178" s="64">
        <v>3357.81</v>
      </c>
      <c r="F178" s="65">
        <f t="shared" si="2"/>
        <v>49242.19</v>
      </c>
    </row>
    <row r="179" spans="1:6">
      <c r="A179" s="24" t="s">
        <v>154</v>
      </c>
      <c r="B179" s="63" t="s">
        <v>110</v>
      </c>
      <c r="C179" s="26" t="s">
        <v>477</v>
      </c>
      <c r="D179" s="27">
        <v>52600</v>
      </c>
      <c r="E179" s="64">
        <v>3357.81</v>
      </c>
      <c r="F179" s="65">
        <f t="shared" si="2"/>
        <v>49242.19</v>
      </c>
    </row>
    <row r="180" spans="1:6">
      <c r="A180" s="51" t="s">
        <v>156</v>
      </c>
      <c r="B180" s="52" t="s">
        <v>110</v>
      </c>
      <c r="C180" s="53" t="s">
        <v>478</v>
      </c>
      <c r="D180" s="54">
        <v>124000</v>
      </c>
      <c r="E180" s="55">
        <v>103317.5</v>
      </c>
      <c r="F180" s="56">
        <f t="shared" si="2"/>
        <v>20682.5</v>
      </c>
    </row>
    <row r="181" spans="1:6">
      <c r="A181" s="24" t="s">
        <v>160</v>
      </c>
      <c r="B181" s="63" t="s">
        <v>110</v>
      </c>
      <c r="C181" s="26" t="s">
        <v>479</v>
      </c>
      <c r="D181" s="27">
        <v>124000</v>
      </c>
      <c r="E181" s="64">
        <v>103317.5</v>
      </c>
      <c r="F181" s="65">
        <f t="shared" si="2"/>
        <v>20682.5</v>
      </c>
    </row>
    <row r="182" spans="1:6" ht="22.5">
      <c r="A182" s="24" t="s">
        <v>317</v>
      </c>
      <c r="B182" s="63" t="s">
        <v>110</v>
      </c>
      <c r="C182" s="26" t="s">
        <v>480</v>
      </c>
      <c r="D182" s="27">
        <v>124000</v>
      </c>
      <c r="E182" s="64">
        <v>103317.5</v>
      </c>
      <c r="F182" s="65">
        <f t="shared" si="2"/>
        <v>20682.5</v>
      </c>
    </row>
    <row r="183" spans="1:6" ht="67.5">
      <c r="A183" s="90" t="s">
        <v>481</v>
      </c>
      <c r="B183" s="63" t="s">
        <v>110</v>
      </c>
      <c r="C183" s="26" t="s">
        <v>482</v>
      </c>
      <c r="D183" s="27">
        <v>124000</v>
      </c>
      <c r="E183" s="64">
        <v>103317.5</v>
      </c>
      <c r="F183" s="65">
        <f t="shared" si="2"/>
        <v>20682.5</v>
      </c>
    </row>
    <row r="184" spans="1:6" ht="112.5">
      <c r="A184" s="90" t="s">
        <v>483</v>
      </c>
      <c r="B184" s="63" t="s">
        <v>110</v>
      </c>
      <c r="C184" s="26" t="s">
        <v>484</v>
      </c>
      <c r="D184" s="27">
        <v>124000</v>
      </c>
      <c r="E184" s="64">
        <v>103317.5</v>
      </c>
      <c r="F184" s="65">
        <f t="shared" si="2"/>
        <v>20682.5</v>
      </c>
    </row>
    <row r="185" spans="1:6">
      <c r="A185" s="24" t="s">
        <v>157</v>
      </c>
      <c r="B185" s="63" t="s">
        <v>110</v>
      </c>
      <c r="C185" s="26" t="s">
        <v>485</v>
      </c>
      <c r="D185" s="27">
        <v>124000</v>
      </c>
      <c r="E185" s="64">
        <v>103317.5</v>
      </c>
      <c r="F185" s="65">
        <f t="shared" si="2"/>
        <v>20682.5</v>
      </c>
    </row>
    <row r="186" spans="1:6">
      <c r="A186" s="24" t="s">
        <v>158</v>
      </c>
      <c r="B186" s="63" t="s">
        <v>110</v>
      </c>
      <c r="C186" s="26" t="s">
        <v>486</v>
      </c>
      <c r="D186" s="27">
        <v>124000</v>
      </c>
      <c r="E186" s="64">
        <v>103317.5</v>
      </c>
      <c r="F186" s="65">
        <f t="shared" si="2"/>
        <v>20682.5</v>
      </c>
    </row>
    <row r="187" spans="1:6">
      <c r="A187" s="24" t="s">
        <v>159</v>
      </c>
      <c r="B187" s="63" t="s">
        <v>110</v>
      </c>
      <c r="C187" s="26" t="s">
        <v>487</v>
      </c>
      <c r="D187" s="27">
        <v>124000</v>
      </c>
      <c r="E187" s="64">
        <v>103317.5</v>
      </c>
      <c r="F187" s="65">
        <f t="shared" si="2"/>
        <v>20682.5</v>
      </c>
    </row>
    <row r="188" spans="1:6" ht="22.5">
      <c r="A188" s="51" t="s">
        <v>161</v>
      </c>
      <c r="B188" s="52" t="s">
        <v>110</v>
      </c>
      <c r="C188" s="53" t="s">
        <v>488</v>
      </c>
      <c r="D188" s="54">
        <v>1600</v>
      </c>
      <c r="E188" s="55">
        <v>823.4</v>
      </c>
      <c r="F188" s="56">
        <f t="shared" si="2"/>
        <v>776.6</v>
      </c>
    </row>
    <row r="189" spans="1:6" ht="22.5">
      <c r="A189" s="24" t="s">
        <v>164</v>
      </c>
      <c r="B189" s="63" t="s">
        <v>110</v>
      </c>
      <c r="C189" s="26" t="s">
        <v>489</v>
      </c>
      <c r="D189" s="27">
        <v>1600</v>
      </c>
      <c r="E189" s="64">
        <v>823.4</v>
      </c>
      <c r="F189" s="65">
        <f t="shared" si="2"/>
        <v>776.6</v>
      </c>
    </row>
    <row r="190" spans="1:6" ht="22.5">
      <c r="A190" s="24" t="s">
        <v>285</v>
      </c>
      <c r="B190" s="63" t="s">
        <v>110</v>
      </c>
      <c r="C190" s="26" t="s">
        <v>490</v>
      </c>
      <c r="D190" s="27">
        <v>1600</v>
      </c>
      <c r="E190" s="64">
        <v>823.4</v>
      </c>
      <c r="F190" s="65">
        <f t="shared" si="2"/>
        <v>776.6</v>
      </c>
    </row>
    <row r="191" spans="1:6" ht="22.5">
      <c r="A191" s="24" t="s">
        <v>491</v>
      </c>
      <c r="B191" s="63" t="s">
        <v>110</v>
      </c>
      <c r="C191" s="26" t="s">
        <v>492</v>
      </c>
      <c r="D191" s="27">
        <v>1600</v>
      </c>
      <c r="E191" s="64">
        <v>823.4</v>
      </c>
      <c r="F191" s="65">
        <f t="shared" si="2"/>
        <v>776.6</v>
      </c>
    </row>
    <row r="192" spans="1:6" ht="45">
      <c r="A192" s="24" t="s">
        <v>493</v>
      </c>
      <c r="B192" s="63" t="s">
        <v>110</v>
      </c>
      <c r="C192" s="26" t="s">
        <v>494</v>
      </c>
      <c r="D192" s="27">
        <v>1600</v>
      </c>
      <c r="E192" s="64">
        <v>823.4</v>
      </c>
      <c r="F192" s="65">
        <f t="shared" si="2"/>
        <v>776.6</v>
      </c>
    </row>
    <row r="193" spans="1:6">
      <c r="A193" s="24" t="s">
        <v>162</v>
      </c>
      <c r="B193" s="63" t="s">
        <v>110</v>
      </c>
      <c r="C193" s="26" t="s">
        <v>495</v>
      </c>
      <c r="D193" s="27">
        <v>1600</v>
      </c>
      <c r="E193" s="64">
        <v>823.4</v>
      </c>
      <c r="F193" s="65">
        <f t="shared" si="2"/>
        <v>776.6</v>
      </c>
    </row>
    <row r="194" spans="1:6" ht="13.5" thickBot="1">
      <c r="A194" s="24" t="s">
        <v>163</v>
      </c>
      <c r="B194" s="63" t="s">
        <v>110</v>
      </c>
      <c r="C194" s="26" t="s">
        <v>496</v>
      </c>
      <c r="D194" s="27">
        <v>1600</v>
      </c>
      <c r="E194" s="64">
        <v>823.4</v>
      </c>
      <c r="F194" s="65">
        <f t="shared" si="2"/>
        <v>776.6</v>
      </c>
    </row>
    <row r="195" spans="1:6" ht="9" customHeight="1" thickBot="1">
      <c r="A195" s="66"/>
      <c r="B195" s="67"/>
      <c r="C195" s="68"/>
      <c r="D195" s="69"/>
      <c r="E195" s="67"/>
      <c r="F195" s="67"/>
    </row>
    <row r="196" spans="1:6" ht="13.5" customHeight="1" thickBot="1">
      <c r="A196" s="70" t="s">
        <v>165</v>
      </c>
      <c r="B196" s="71" t="s">
        <v>166</v>
      </c>
      <c r="C196" s="72" t="s">
        <v>111</v>
      </c>
      <c r="D196" s="73">
        <v>-417500</v>
      </c>
      <c r="E196" s="73">
        <v>-2184066.6800000002</v>
      </c>
      <c r="F196" s="74" t="s">
        <v>167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4" stopIfTrue="1" operator="equal">
      <formula>0</formula>
    </cfRule>
  </conditionalFormatting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showGridLines="0" topLeftCell="A3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168</v>
      </c>
      <c r="B1" s="120"/>
      <c r="C1" s="120"/>
      <c r="D1" s="120"/>
      <c r="E1" s="120"/>
      <c r="F1" s="120"/>
    </row>
    <row r="2" spans="1:6" ht="13.15" customHeight="1">
      <c r="A2" s="108" t="s">
        <v>169</v>
      </c>
      <c r="B2" s="108"/>
      <c r="C2" s="108"/>
      <c r="D2" s="108"/>
      <c r="E2" s="108"/>
      <c r="F2" s="108"/>
    </row>
    <row r="3" spans="1:6" ht="9" customHeight="1" thickBot="1">
      <c r="A3" s="5"/>
      <c r="B3" s="75"/>
      <c r="C3" s="43"/>
      <c r="D3" s="9"/>
      <c r="E3" s="9"/>
      <c r="F3" s="43"/>
    </row>
    <row r="4" spans="1:6" ht="13.9" customHeight="1">
      <c r="A4" s="102" t="s">
        <v>21</v>
      </c>
      <c r="B4" s="96" t="s">
        <v>22</v>
      </c>
      <c r="C4" s="113" t="s">
        <v>170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171</v>
      </c>
      <c r="B12" s="77" t="s">
        <v>172</v>
      </c>
      <c r="C12" s="78" t="s">
        <v>111</v>
      </c>
      <c r="D12" s="79">
        <f>D17+D19+D21</f>
        <v>417500</v>
      </c>
      <c r="E12" s="79">
        <f>E21+E14</f>
        <v>2184066.6799999997</v>
      </c>
      <c r="F12" s="80" t="s">
        <v>111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91" t="s">
        <v>173</v>
      </c>
      <c r="B14" s="78" t="s">
        <v>174</v>
      </c>
      <c r="C14" s="78" t="s">
        <v>499</v>
      </c>
      <c r="D14" s="79">
        <v>0</v>
      </c>
      <c r="E14" s="79">
        <f>E15</f>
        <v>2284700</v>
      </c>
      <c r="F14" s="79" t="s">
        <v>40</v>
      </c>
    </row>
    <row r="15" spans="1:6" ht="22.5">
      <c r="A15" s="91" t="s">
        <v>500</v>
      </c>
      <c r="B15" s="78" t="s">
        <v>174</v>
      </c>
      <c r="C15" s="78" t="s">
        <v>501</v>
      </c>
      <c r="D15" s="79">
        <v>0</v>
      </c>
      <c r="E15" s="79">
        <f>E16</f>
        <v>2284700</v>
      </c>
      <c r="F15" s="79" t="s">
        <v>40</v>
      </c>
    </row>
    <row r="16" spans="1:6" ht="33.75">
      <c r="A16" s="91" t="s">
        <v>502</v>
      </c>
      <c r="B16" s="78" t="s">
        <v>174</v>
      </c>
      <c r="C16" s="78" t="s">
        <v>503</v>
      </c>
      <c r="D16" s="79">
        <v>0</v>
      </c>
      <c r="E16" s="79">
        <f>E17</f>
        <v>2284700</v>
      </c>
      <c r="F16" s="79" t="s">
        <v>40</v>
      </c>
    </row>
    <row r="17" spans="1:6" ht="33.75">
      <c r="A17" s="91" t="s">
        <v>504</v>
      </c>
      <c r="B17" s="78" t="s">
        <v>174</v>
      </c>
      <c r="C17" s="78" t="s">
        <v>505</v>
      </c>
      <c r="D17" s="79">
        <f>D18</f>
        <v>2284700</v>
      </c>
      <c r="E17" s="79">
        <f>E18</f>
        <v>2284700</v>
      </c>
      <c r="F17" s="79" t="s">
        <v>40</v>
      </c>
    </row>
    <row r="18" spans="1:6" ht="33.75">
      <c r="A18" s="91" t="s">
        <v>504</v>
      </c>
      <c r="B18" s="78" t="s">
        <v>174</v>
      </c>
      <c r="C18" s="78" t="s">
        <v>506</v>
      </c>
      <c r="D18" s="79">
        <v>2284700</v>
      </c>
      <c r="E18" s="79">
        <v>2284700</v>
      </c>
      <c r="F18" s="79" t="s">
        <v>40</v>
      </c>
    </row>
    <row r="19" spans="1:6" ht="45">
      <c r="A19" s="91" t="s">
        <v>507</v>
      </c>
      <c r="B19" s="78" t="s">
        <v>174</v>
      </c>
      <c r="C19" s="78" t="s">
        <v>508</v>
      </c>
      <c r="D19" s="79">
        <f>D20</f>
        <v>-2284700</v>
      </c>
      <c r="E19" s="79"/>
      <c r="F19" s="79" t="s">
        <v>40</v>
      </c>
    </row>
    <row r="20" spans="1:6" ht="33.75">
      <c r="A20" s="91" t="s">
        <v>504</v>
      </c>
      <c r="B20" s="78" t="s">
        <v>174</v>
      </c>
      <c r="C20" s="78" t="s">
        <v>509</v>
      </c>
      <c r="D20" s="79">
        <v>-2284700</v>
      </c>
      <c r="E20" s="79"/>
      <c r="F20" s="79" t="s">
        <v>40</v>
      </c>
    </row>
    <row r="21" spans="1:6">
      <c r="A21" s="76" t="s">
        <v>175</v>
      </c>
      <c r="B21" s="77" t="s">
        <v>176</v>
      </c>
      <c r="C21" s="78" t="s">
        <v>177</v>
      </c>
      <c r="D21" s="79">
        <f>D22</f>
        <v>417500</v>
      </c>
      <c r="E21" s="79">
        <f>E22</f>
        <v>-100633.3200000003</v>
      </c>
      <c r="F21" s="80">
        <f>D21+E21</f>
        <v>316866.6799999997</v>
      </c>
    </row>
    <row r="22" spans="1:6" ht="22.5">
      <c r="A22" s="76" t="s">
        <v>178</v>
      </c>
      <c r="B22" s="77" t="s">
        <v>176</v>
      </c>
      <c r="C22" s="78" t="s">
        <v>179</v>
      </c>
      <c r="D22" s="79">
        <v>417500</v>
      </c>
      <c r="E22" s="79">
        <f>E27+E32</f>
        <v>-100633.3200000003</v>
      </c>
      <c r="F22" s="80">
        <f>D22+E22</f>
        <v>316866.6799999997</v>
      </c>
    </row>
    <row r="23" spans="1:6">
      <c r="A23" s="76" t="s">
        <v>510</v>
      </c>
      <c r="B23" s="77" t="s">
        <v>180</v>
      </c>
      <c r="C23" s="78" t="s">
        <v>511</v>
      </c>
      <c r="D23" s="79">
        <f>D24</f>
        <v>-41995000</v>
      </c>
      <c r="E23" s="79">
        <f>E24</f>
        <v>-19219861.780000001</v>
      </c>
      <c r="F23" s="80" t="s">
        <v>167</v>
      </c>
    </row>
    <row r="24" spans="1:6">
      <c r="A24" s="92" t="s">
        <v>512</v>
      </c>
      <c r="B24" s="93" t="s">
        <v>180</v>
      </c>
      <c r="C24" s="94" t="s">
        <v>513</v>
      </c>
      <c r="D24" s="95">
        <f t="shared" ref="D24:E26" si="0">D25</f>
        <v>-41995000</v>
      </c>
      <c r="E24" s="95">
        <f t="shared" si="0"/>
        <v>-19219861.780000001</v>
      </c>
      <c r="F24" s="80"/>
    </row>
    <row r="25" spans="1:6">
      <c r="A25" s="92" t="s">
        <v>514</v>
      </c>
      <c r="B25" s="93" t="s">
        <v>180</v>
      </c>
      <c r="C25" s="94" t="s">
        <v>515</v>
      </c>
      <c r="D25" s="95">
        <f t="shared" si="0"/>
        <v>-41995000</v>
      </c>
      <c r="E25" s="95">
        <f t="shared" si="0"/>
        <v>-19219861.780000001</v>
      </c>
      <c r="F25" s="80"/>
    </row>
    <row r="26" spans="1:6" ht="22.5">
      <c r="A26" s="92" t="s">
        <v>516</v>
      </c>
      <c r="B26" s="93" t="s">
        <v>180</v>
      </c>
      <c r="C26" s="94" t="s">
        <v>517</v>
      </c>
      <c r="D26" s="95">
        <f t="shared" si="0"/>
        <v>-41995000</v>
      </c>
      <c r="E26" s="95">
        <f t="shared" si="0"/>
        <v>-19219861.780000001</v>
      </c>
      <c r="F26" s="80"/>
    </row>
    <row r="27" spans="1:6" ht="22.5">
      <c r="A27" s="24" t="s">
        <v>181</v>
      </c>
      <c r="B27" s="25" t="s">
        <v>180</v>
      </c>
      <c r="C27" s="86" t="s">
        <v>518</v>
      </c>
      <c r="D27" s="27">
        <v>-41995000</v>
      </c>
      <c r="E27" s="27">
        <v>-19219861.780000001</v>
      </c>
      <c r="F27" s="65" t="s">
        <v>167</v>
      </c>
    </row>
    <row r="28" spans="1:6" ht="12.75" customHeight="1">
      <c r="A28" s="76" t="s">
        <v>519</v>
      </c>
      <c r="B28" s="77" t="s">
        <v>182</v>
      </c>
      <c r="C28" s="78" t="s">
        <v>520</v>
      </c>
      <c r="D28" s="79">
        <f t="shared" ref="D28:E31" si="1">D29</f>
        <v>42412500</v>
      </c>
      <c r="E28" s="79">
        <f t="shared" si="1"/>
        <v>19119228.460000001</v>
      </c>
      <c r="F28" s="80" t="s">
        <v>167</v>
      </c>
    </row>
    <row r="29" spans="1:6" ht="12.75" customHeight="1">
      <c r="A29" s="24" t="s">
        <v>521</v>
      </c>
      <c r="B29" s="25" t="s">
        <v>182</v>
      </c>
      <c r="C29" s="86" t="s">
        <v>522</v>
      </c>
      <c r="D29" s="27">
        <f t="shared" si="1"/>
        <v>42412500</v>
      </c>
      <c r="E29" s="27">
        <f t="shared" si="1"/>
        <v>19119228.460000001</v>
      </c>
      <c r="F29" s="65" t="s">
        <v>167</v>
      </c>
    </row>
    <row r="30" spans="1:6" ht="19.5" customHeight="1">
      <c r="A30" s="24" t="s">
        <v>523</v>
      </c>
      <c r="B30" s="25" t="s">
        <v>182</v>
      </c>
      <c r="C30" s="86" t="s">
        <v>524</v>
      </c>
      <c r="D30" s="27">
        <f t="shared" si="1"/>
        <v>42412500</v>
      </c>
      <c r="E30" s="27">
        <f t="shared" si="1"/>
        <v>19119228.460000001</v>
      </c>
      <c r="F30" s="65"/>
    </row>
    <row r="31" spans="1:6" ht="24.75" customHeight="1">
      <c r="A31" s="24" t="s">
        <v>525</v>
      </c>
      <c r="B31" s="25" t="s">
        <v>182</v>
      </c>
      <c r="C31" s="86" t="s">
        <v>526</v>
      </c>
      <c r="D31" s="27">
        <f t="shared" si="1"/>
        <v>42412500</v>
      </c>
      <c r="E31" s="27">
        <f t="shared" si="1"/>
        <v>19119228.460000001</v>
      </c>
      <c r="F31" s="65"/>
    </row>
    <row r="32" spans="1:6" ht="27.75" customHeight="1">
      <c r="A32" s="24" t="s">
        <v>183</v>
      </c>
      <c r="B32" s="25" t="s">
        <v>182</v>
      </c>
      <c r="C32" s="86" t="s">
        <v>527</v>
      </c>
      <c r="D32" s="27">
        <v>42412500</v>
      </c>
      <c r="E32" s="27">
        <v>19119228.460000001</v>
      </c>
      <c r="F32" s="65" t="s">
        <v>167</v>
      </c>
    </row>
    <row r="40" spans="1:6" ht="12.75" customHeight="1">
      <c r="D40" s="2"/>
      <c r="E40" s="2"/>
      <c r="F40" s="89"/>
    </row>
    <row r="41" spans="1:6" ht="12.75" customHeight="1">
      <c r="C41" t="s">
        <v>497</v>
      </c>
    </row>
    <row r="43" spans="1:6" ht="12.75" customHeight="1">
      <c r="C43" t="s">
        <v>498</v>
      </c>
    </row>
    <row r="46" spans="1:6" ht="12.75" customHeight="1">
      <c r="A46" s="11" t="s">
        <v>184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29" stopIfTrue="1" operator="equal">
      <formula>0</formula>
    </cfRule>
  </conditionalFormatting>
  <conditionalFormatting sqref="F15:F17 E13:F13 E15">
    <cfRule type="cellIs" priority="28" stopIfTrue="1" operator="equal">
      <formula>0</formula>
    </cfRule>
  </conditionalFormatting>
  <conditionalFormatting sqref="E28:F28">
    <cfRule type="cellIs" priority="27" stopIfTrue="1" operator="equal">
      <formula>0</formula>
    </cfRule>
  </conditionalFormatting>
  <conditionalFormatting sqref="E30:F30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F19:F21 E13:F17 E19">
    <cfRule type="cellIs" priority="22" stopIfTrue="1" operator="equal">
      <formula>0</formula>
    </cfRule>
  </conditionalFormatting>
  <conditionalFormatting sqref="E32:F32">
    <cfRule type="cellIs" priority="21" stopIfTrue="1" operator="equal">
      <formula>0</formula>
    </cfRule>
  </conditionalFormatting>
  <conditionalFormatting sqref="F19:F21 E13:F17 E19">
    <cfRule type="cellIs" priority="20" stopIfTrue="1" operator="equal">
      <formula>0</formula>
    </cfRule>
  </conditionalFormatting>
  <conditionalFormatting sqref="E32:F32">
    <cfRule type="cellIs" priority="19" stopIfTrue="1" operator="equal">
      <formula>0</formula>
    </cfRule>
  </conditionalFormatting>
  <conditionalFormatting sqref="E13:F17">
    <cfRule type="cellIs" priority="18" stopIfTrue="1" operator="equal">
      <formula>0</formula>
    </cfRule>
  </conditionalFormatting>
  <conditionalFormatting sqref="E26:F26">
    <cfRule type="cellIs" priority="17" stopIfTrue="1" operator="equal">
      <formula>0</formula>
    </cfRule>
  </conditionalFormatting>
  <conditionalFormatting sqref="E28:F28">
    <cfRule type="cellIs" priority="16" stopIfTrue="1" operator="equal">
      <formula>0</formula>
    </cfRule>
  </conditionalFormatting>
  <conditionalFormatting sqref="E26:F26">
    <cfRule type="cellIs" priority="15" stopIfTrue="1" operator="equal">
      <formula>0</formula>
    </cfRule>
  </conditionalFormatting>
  <conditionalFormatting sqref="E28:F28">
    <cfRule type="cellIs" priority="14" stopIfTrue="1" operator="equal">
      <formula>0</formula>
    </cfRule>
  </conditionalFormatting>
  <conditionalFormatting sqref="E26:F26">
    <cfRule type="cellIs" priority="13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26:F26">
    <cfRule type="cellIs" priority="11" stopIfTrue="1" operator="equal">
      <formula>0</formula>
    </cfRule>
  </conditionalFormatting>
  <conditionalFormatting sqref="E28:F28">
    <cfRule type="cellIs" priority="10" stopIfTrue="1" operator="equal">
      <formula>0</formula>
    </cfRule>
  </conditionalFormatting>
  <conditionalFormatting sqref="E29:F29">
    <cfRule type="cellIs" priority="9" stopIfTrue="1" operator="equal">
      <formula>0</formula>
    </cfRule>
  </conditionalFormatting>
  <conditionalFormatting sqref="E31:F31">
    <cfRule type="cellIs" priority="8" stopIfTrue="1" operator="equal">
      <formula>0</formula>
    </cfRule>
  </conditionalFormatting>
  <conditionalFormatting sqref="E29:F29 E31:F31">
    <cfRule type="cellIs" priority="7" stopIfTrue="1" operator="equal">
      <formula>0</formula>
    </cfRule>
  </conditionalFormatting>
  <conditionalFormatting sqref="F15:F17 E13:F13 E15">
    <cfRule type="cellIs" priority="6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3:F13">
    <cfRule type="cellIs" priority="3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185</v>
      </c>
      <c r="B1" t="s">
        <v>186</v>
      </c>
    </row>
    <row r="2" spans="1:2">
      <c r="A2" t="s">
        <v>187</v>
      </c>
      <c r="B2" t="s">
        <v>188</v>
      </c>
    </row>
    <row r="3" spans="1:2">
      <c r="A3" t="s">
        <v>189</v>
      </c>
      <c r="B3" t="s">
        <v>5</v>
      </c>
    </row>
    <row r="4" spans="1:2">
      <c r="A4" t="s">
        <v>190</v>
      </c>
      <c r="B4" t="s">
        <v>191</v>
      </c>
    </row>
    <row r="5" spans="1:2">
      <c r="A5" t="s">
        <v>192</v>
      </c>
      <c r="B5" t="s">
        <v>193</v>
      </c>
    </row>
    <row r="6" spans="1:2">
      <c r="A6" t="s">
        <v>194</v>
      </c>
      <c r="B6" t="s">
        <v>186</v>
      </c>
    </row>
    <row r="7" spans="1:2">
      <c r="A7" t="s">
        <v>195</v>
      </c>
      <c r="B7" t="s">
        <v>196</v>
      </c>
    </row>
    <row r="8" spans="1:2">
      <c r="A8" t="s">
        <v>197</v>
      </c>
      <c r="B8" t="s">
        <v>196</v>
      </c>
    </row>
    <row r="9" spans="1:2">
      <c r="A9" t="s">
        <v>198</v>
      </c>
      <c r="B9" t="s">
        <v>199</v>
      </c>
    </row>
    <row r="10" spans="1:2">
      <c r="A10" t="s">
        <v>200</v>
      </c>
      <c r="B10" t="s">
        <v>18</v>
      </c>
    </row>
    <row r="11" spans="1:2">
      <c r="A11" t="s">
        <v>201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24</vt:i4>
      </vt:variant>
    </vt:vector>
  </HeadingPairs>
  <TitlesOfParts>
    <vt:vector size="28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Доходы!FILE_NAME</vt:lpstr>
      <vt:lpstr>Доходы!FIO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rep:2.54.0.299</dc:description>
  <cp:lastModifiedBy>Бухгалтерия</cp:lastModifiedBy>
  <dcterms:created xsi:type="dcterms:W3CDTF">2022-11-16T13:58:34Z</dcterms:created>
  <dcterms:modified xsi:type="dcterms:W3CDTF">2022-11-18T06:30:14Z</dcterms:modified>
</cp:coreProperties>
</file>